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5440" windowHeight="1539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6"/>
  <c r="D35" i="1"/>
  <c r="C35"/>
  <c r="D16" i="6"/>
  <c r="D29" i="1"/>
  <c r="C29"/>
  <c r="C28"/>
  <c r="D25"/>
  <c r="C25"/>
  <c r="C23"/>
  <c r="D8" i="9"/>
  <c r="D21" i="1"/>
  <c r="C21"/>
  <c r="C17"/>
  <c r="D6" i="9" l="1"/>
  <c r="D6" i="4"/>
  <c r="C10" i="1"/>
  <c r="D6" l="1"/>
  <c r="D10" s="1"/>
  <c r="D12" s="1"/>
  <c r="D17" s="1"/>
  <c r="C8" i="2" l="1"/>
  <c r="D8" s="1"/>
  <c r="C10" i="6"/>
  <c r="D6" i="3" l="1"/>
  <c r="D6" i="6" l="1"/>
  <c r="D10" s="1"/>
  <c r="D12" s="1"/>
  <c r="D14" s="1"/>
  <c r="M4" i="5" l="1"/>
  <c r="L4"/>
  <c r="K4"/>
  <c r="J4"/>
  <c r="I4"/>
  <c r="H4"/>
  <c r="G4"/>
  <c r="F4"/>
  <c r="E4"/>
  <c r="D4"/>
  <c r="C4"/>
  <c r="B4"/>
  <c r="I8"/>
  <c r="N21"/>
  <c r="N20"/>
  <c r="N19"/>
  <c r="M18"/>
  <c r="L18"/>
  <c r="K18"/>
  <c r="J18"/>
  <c r="I18"/>
  <c r="H18"/>
  <c r="G18"/>
  <c r="F18"/>
  <c r="E18"/>
  <c r="D18"/>
  <c r="C18"/>
  <c r="B18"/>
  <c r="N7"/>
  <c r="N17"/>
  <c r="N16"/>
  <c r="N11"/>
  <c r="M13"/>
  <c r="L13"/>
  <c r="K13"/>
  <c r="J13"/>
  <c r="I13"/>
  <c r="H13"/>
  <c r="G13"/>
  <c r="F13"/>
  <c r="E13"/>
  <c r="D13"/>
  <c r="C13"/>
  <c r="M8"/>
  <c r="L8"/>
  <c r="K8"/>
  <c r="J8"/>
  <c r="H8"/>
  <c r="G8"/>
  <c r="F8"/>
  <c r="E8"/>
  <c r="D8"/>
  <c r="C8"/>
  <c r="B13"/>
  <c r="B8"/>
  <c r="M23" l="1"/>
  <c r="B23"/>
  <c r="L23"/>
  <c r="K23"/>
  <c r="J23"/>
  <c r="I23"/>
  <c r="H23"/>
  <c r="G23"/>
  <c r="F23"/>
  <c r="E23"/>
  <c r="D23"/>
  <c r="C23"/>
  <c r="N18"/>
  <c r="N6"/>
  <c r="N22"/>
  <c r="N12"/>
  <c r="N5"/>
  <c r="N4" l="1"/>
  <c r="N10"/>
  <c r="N9"/>
  <c r="N14" l="1"/>
  <c r="N15"/>
  <c r="N13"/>
  <c r="N8" l="1"/>
  <c r="N23" s="1"/>
</calcChain>
</file>

<file path=xl/sharedStrings.xml><?xml version="1.0" encoding="utf-8"?>
<sst xmlns="http://schemas.openxmlformats.org/spreadsheetml/2006/main" count="150" uniqueCount="96">
  <si>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</si>
  <si>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</si>
  <si>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</si>
  <si>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</si>
  <si>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</si>
  <si>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</si>
  <si>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</si>
  <si>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</si>
  <si>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</si>
  <si>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</si>
  <si>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</si>
  <si>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</si>
  <si>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</si>
  <si>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</si>
  <si>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</si>
  <si>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</si>
  <si>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</si>
  <si>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</si>
  <si>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</si>
  <si>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</si>
  <si>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</si>
  <si>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</si>
  <si>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</si>
  <si>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</si>
  <si>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</si>
  <si>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</si>
  <si>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</si>
  <si>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</si>
  <si>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</si>
  <si>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</si>
  <si>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</si>
  <si>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Ушакова,6</t>
  </si>
  <si>
    <t>-эл.оборудование</t>
  </si>
  <si>
    <t>-эл.оборудования</t>
  </si>
  <si>
    <t>Текущий ремонт 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</si>
  <si>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</si>
  <si>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</si>
  <si>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</si>
  <si>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</si>
  <si>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</si>
  <si>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</si>
  <si>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</si>
  <si>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</si>
  <si>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</si>
  <si>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</si>
  <si>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</si>
  <si>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</si>
  <si>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</si>
  <si>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</si>
  <si>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</si>
  <si>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</si>
  <si>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</si>
  <si>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</si>
  <si>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</si>
  <si>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</si>
  <si>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</si>
  <si>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</si>
  <si>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"Крокус""</t>
  </si>
  <si>
    <t>Лицевой счет. Сводный расчет  2022г</t>
  </si>
  <si>
    <t>Лицевой счёт  2022г</t>
  </si>
  <si>
    <t>Ремонт светильников. Замена лампочки и схемы</t>
  </si>
  <si>
    <t>Изготовление и установка чердачных лестниц 1шт</t>
  </si>
  <si>
    <t>Лицевой счёт 2022г</t>
  </si>
  <si>
    <t>Замена лампочки в тамбуре Подъезд №3</t>
  </si>
  <si>
    <t>Ремонт светильников. Замена лампочки и схемы. Подъезд №1</t>
  </si>
  <si>
    <t>Итого за февраль</t>
  </si>
  <si>
    <t>Уборка снежных шапок и наледи с крыши</t>
  </si>
  <si>
    <t>Автовышка 1 час</t>
  </si>
  <si>
    <t>Итого за март</t>
  </si>
  <si>
    <t>Частичный ремонт системы отопления Квартира №34</t>
  </si>
  <si>
    <t>Ремонт светильника. Замена лампочки и схемы</t>
  </si>
  <si>
    <t>Прочистка канализации в подъезде</t>
  </si>
  <si>
    <t>Отключение отопления</t>
  </si>
  <si>
    <t>Итого за май</t>
  </si>
  <si>
    <t>Работы ППР</t>
  </si>
  <si>
    <t>Ремонт системы отопления</t>
  </si>
  <si>
    <t>Вывоз крупногабаритного мусора</t>
  </si>
  <si>
    <t>Прочистка канализации в подъезде №2</t>
  </si>
  <si>
    <t>Замена стояка отопления (материалы жителей) квартира №21</t>
  </si>
  <si>
    <t>Устранение течи на стояке отопления Квартира №31</t>
  </si>
  <si>
    <t>Установка хомута на стояк ГВС Квартира №17</t>
  </si>
  <si>
    <t>Итого за август</t>
  </si>
  <si>
    <t>Прочитска канализационного стояка Подъезд №2</t>
  </si>
  <si>
    <t>Запуск системы отопления</t>
  </si>
  <si>
    <t>Итого за сентябрь</t>
  </si>
  <si>
    <t>Устранение течи канализации в подъезде№2</t>
  </si>
  <si>
    <t>Итого за октябрь</t>
  </si>
  <si>
    <t>Развоздушка отопления Квартира №28,31,32</t>
  </si>
  <si>
    <t>Отогрев холодной воды Квартира №26,141</t>
  </si>
  <si>
    <t>Итого за ноябрь</t>
  </si>
  <si>
    <t>Развоздушка отопления Квартира №29,33</t>
  </si>
  <si>
    <t>Ремонт трубы отопления Квартира №1</t>
  </si>
  <si>
    <t>Отогрев ГВС Квартира №18</t>
  </si>
  <si>
    <t>Устранение течи стояка ГВС Квартира №7</t>
  </si>
  <si>
    <t>Итого за декабрь</t>
  </si>
  <si>
    <t>Ремонт светильника замена лампочки и предохранителя Подъезд №1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</si>
</sst>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8" xfId="0" applyBorder="1"/>
    <xf numFmtId="0" fontId="9" fillId="0" borderId="2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2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8"/>
  <sheetViews>
    <sheetView topLeftCell="A7" workbookViewId="0">
      <selection activeCell="B31" sqref="B31:C34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57" t="s">
        <v>59</v>
      </c>
      <c r="C1" s="57"/>
      <c r="D1" s="57"/>
      <c r="E1" s="6"/>
      <c r="F1" s="6"/>
      <c r="G1" s="6"/>
      <c r="H1" s="6"/>
    </row>
    <row r="2" spans="1:8" ht="15.7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>
      <c r="A3" s="1"/>
      <c r="B3" s="56" t="s">
        <v>4</v>
      </c>
      <c r="C3" s="56"/>
      <c r="D3" s="56"/>
      <c r="E3" s="1"/>
      <c r="F3" s="1"/>
      <c r="G3" s="1"/>
      <c r="H3" s="1"/>
    </row>
    <row r="4" spans="1:8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>
      <c r="A5" s="46"/>
      <c r="B5" s="42" t="s">
        <v>7</v>
      </c>
      <c r="C5" s="46"/>
      <c r="D5" s="46"/>
      <c r="E5" s="1"/>
      <c r="F5" s="1"/>
      <c r="G5" s="1"/>
      <c r="H5" s="1"/>
    </row>
    <row r="6" spans="1:8" ht="30">
      <c r="A6" s="41">
        <v>1</v>
      </c>
      <c r="B6" s="41" t="s">
        <v>69</v>
      </c>
      <c r="C6" s="41">
        <v>2274</v>
      </c>
      <c r="D6" s="42">
        <f>C6</f>
        <v>2274</v>
      </c>
      <c r="E6" s="1"/>
      <c r="F6" s="1"/>
    </row>
    <row r="7" spans="1:8">
      <c r="A7" s="41"/>
      <c r="B7" s="42" t="s">
        <v>8</v>
      </c>
      <c r="C7" s="41"/>
      <c r="D7" s="42"/>
      <c r="E7" s="1"/>
      <c r="F7" s="1"/>
    </row>
    <row r="8" spans="1:8">
      <c r="A8" s="41">
        <v>1</v>
      </c>
      <c r="B8" s="41" t="s">
        <v>71</v>
      </c>
      <c r="C8" s="41">
        <v>1488</v>
      </c>
      <c r="D8" s="42"/>
      <c r="E8" s="1"/>
      <c r="F8" s="1"/>
    </row>
    <row r="9" spans="1:8">
      <c r="A9" s="41">
        <v>2</v>
      </c>
      <c r="B9" s="41" t="s">
        <v>72</v>
      </c>
      <c r="C9" s="41">
        <v>372</v>
      </c>
      <c r="D9" s="41"/>
      <c r="E9" s="1"/>
      <c r="F9" s="1"/>
    </row>
    <row r="10" spans="1:8" s="5" customFormat="1">
      <c r="A10" s="41"/>
      <c r="B10" s="42" t="s">
        <v>73</v>
      </c>
      <c r="C10" s="42">
        <f>SUM(C8:C9)</f>
        <v>1860</v>
      </c>
      <c r="D10" s="42">
        <f>C10+D6</f>
        <v>4134</v>
      </c>
      <c r="E10" s="4"/>
      <c r="F10" s="4"/>
    </row>
    <row r="11" spans="1:8" s="5" customFormat="1">
      <c r="A11" s="42"/>
      <c r="B11" s="42" t="s">
        <v>10</v>
      </c>
      <c r="C11" s="41"/>
      <c r="D11" s="42"/>
      <c r="E11" s="4"/>
      <c r="F11" s="4"/>
    </row>
    <row r="12" spans="1:8">
      <c r="A12" s="41">
        <v>1</v>
      </c>
      <c r="B12" s="41" t="s">
        <v>77</v>
      </c>
      <c r="C12" s="41">
        <v>1488</v>
      </c>
      <c r="D12" s="42">
        <f>C12+D10</f>
        <v>5622</v>
      </c>
      <c r="E12" s="1"/>
      <c r="F12" s="1"/>
    </row>
    <row r="13" spans="1:8">
      <c r="A13" s="41"/>
      <c r="B13" s="42" t="s">
        <v>11</v>
      </c>
      <c r="C13" s="41"/>
      <c r="D13" s="41"/>
      <c r="E13" s="1"/>
      <c r="F13" s="1"/>
    </row>
    <row r="14" spans="1:8" ht="30">
      <c r="A14" s="41">
        <v>1</v>
      </c>
      <c r="B14" s="41" t="s">
        <v>78</v>
      </c>
      <c r="C14" s="41">
        <v>8928</v>
      </c>
      <c r="D14" s="42"/>
      <c r="E14" s="1"/>
      <c r="F14" s="1"/>
    </row>
    <row r="15" spans="1:8" ht="30">
      <c r="A15" s="41">
        <v>2</v>
      </c>
      <c r="B15" s="41" t="s">
        <v>79</v>
      </c>
      <c r="C15" s="41">
        <v>3735.2</v>
      </c>
      <c r="D15" s="42"/>
      <c r="E15" s="1"/>
      <c r="F15" s="1"/>
    </row>
    <row r="16" spans="1:8">
      <c r="A16" s="41">
        <v>3</v>
      </c>
      <c r="B16" s="41" t="s">
        <v>80</v>
      </c>
      <c r="C16" s="41">
        <v>372</v>
      </c>
      <c r="D16" s="42"/>
      <c r="E16" s="1"/>
      <c r="F16" s="1"/>
    </row>
    <row r="17" spans="1:6">
      <c r="A17" s="41"/>
      <c r="B17" s="42" t="s">
        <v>81</v>
      </c>
      <c r="C17" s="42">
        <f>SUM(C14:C16)</f>
        <v>13035.2</v>
      </c>
      <c r="D17" s="42">
        <f>C17+D12</f>
        <v>18657.2</v>
      </c>
      <c r="E17" s="1"/>
      <c r="F17" s="1"/>
    </row>
    <row r="18" spans="1:6">
      <c r="A18" s="41"/>
      <c r="B18" s="42" t="s">
        <v>12</v>
      </c>
      <c r="C18" s="41"/>
      <c r="D18" s="42"/>
      <c r="E18" s="1"/>
      <c r="F18" s="1"/>
    </row>
    <row r="19" spans="1:6">
      <c r="A19" s="42">
        <v>1</v>
      </c>
      <c r="B19" s="41" t="s">
        <v>82</v>
      </c>
      <c r="C19" s="41">
        <v>1488</v>
      </c>
      <c r="D19" s="42"/>
      <c r="E19" s="1"/>
      <c r="F19" s="1"/>
    </row>
    <row r="20" spans="1:6">
      <c r="A20" s="41">
        <v>2</v>
      </c>
      <c r="B20" s="41" t="s">
        <v>83</v>
      </c>
      <c r="C20" s="41">
        <v>1488</v>
      </c>
      <c r="D20" s="41"/>
      <c r="E20" s="1"/>
      <c r="F20" s="1"/>
    </row>
    <row r="21" spans="1:6">
      <c r="A21" s="41"/>
      <c r="B21" s="42" t="s">
        <v>84</v>
      </c>
      <c r="C21" s="42">
        <f>SUM(C19:C20)</f>
        <v>2976</v>
      </c>
      <c r="D21" s="42">
        <f>C21+D17</f>
        <v>21633.200000000001</v>
      </c>
      <c r="E21" s="1"/>
      <c r="F21" s="1"/>
    </row>
    <row r="22" spans="1:6" s="5" customFormat="1">
      <c r="A22" s="41"/>
      <c r="B22" s="42" t="s">
        <v>13</v>
      </c>
      <c r="C22" s="41"/>
      <c r="D22" s="42"/>
      <c r="E22" s="4"/>
      <c r="F22" s="4"/>
    </row>
    <row r="23" spans="1:6" s="5" customFormat="1">
      <c r="A23" s="42">
        <v>1</v>
      </c>
      <c r="B23" s="41" t="s">
        <v>77</v>
      </c>
      <c r="C23" s="41">
        <f>372+1488</f>
        <v>1860</v>
      </c>
      <c r="D23" s="42"/>
      <c r="E23" s="4"/>
      <c r="F23" s="4"/>
    </row>
    <row r="24" spans="1:6">
      <c r="A24" s="41">
        <v>2</v>
      </c>
      <c r="B24" s="41" t="s">
        <v>85</v>
      </c>
      <c r="C24" s="41">
        <v>372</v>
      </c>
      <c r="D24" s="42"/>
      <c r="E24" s="1"/>
      <c r="F24" s="1"/>
    </row>
    <row r="25" spans="1:6">
      <c r="A25" s="41"/>
      <c r="B25" s="42" t="s">
        <v>86</v>
      </c>
      <c r="C25" s="42">
        <f>SUM(C23:C24)</f>
        <v>2232</v>
      </c>
      <c r="D25" s="42">
        <f>C25+D21</f>
        <v>23865.200000000001</v>
      </c>
      <c r="E25" s="1"/>
      <c r="F25" s="1"/>
    </row>
    <row r="26" spans="1:6">
      <c r="A26" s="41"/>
      <c r="B26" s="42" t="s">
        <v>14</v>
      </c>
      <c r="C26" s="41"/>
      <c r="D26" s="42"/>
      <c r="E26" s="1"/>
      <c r="F26" s="1"/>
    </row>
    <row r="27" spans="1:6">
      <c r="A27" s="41">
        <v>1</v>
      </c>
      <c r="B27" s="41" t="s">
        <v>87</v>
      </c>
      <c r="C27" s="41">
        <v>558</v>
      </c>
      <c r="D27" s="42"/>
      <c r="E27" s="1"/>
      <c r="F27" s="1"/>
    </row>
    <row r="28" spans="1:6">
      <c r="A28" s="41">
        <v>2</v>
      </c>
      <c r="B28" s="41" t="s">
        <v>88</v>
      </c>
      <c r="C28" s="41">
        <f>3400+3400</f>
        <v>6800</v>
      </c>
      <c r="D28" s="42"/>
      <c r="E28" s="1"/>
      <c r="F28" s="1"/>
    </row>
    <row r="29" spans="1:6">
      <c r="A29" s="41"/>
      <c r="B29" s="42" t="s">
        <v>89</v>
      </c>
      <c r="C29" s="42">
        <f>SUM(C27:C28)</f>
        <v>7358</v>
      </c>
      <c r="D29" s="42">
        <f>C29+D25</f>
        <v>31223.200000000001</v>
      </c>
      <c r="E29" s="1"/>
      <c r="F29" s="1"/>
    </row>
    <row r="30" spans="1:6" s="5" customFormat="1">
      <c r="A30" s="42"/>
      <c r="B30" s="42" t="s">
        <v>15</v>
      </c>
      <c r="C30" s="42"/>
      <c r="D30" s="42"/>
      <c r="E30" s="4"/>
      <c r="F30" s="4"/>
    </row>
    <row r="31" spans="1:6">
      <c r="A31" s="41">
        <v>1</v>
      </c>
      <c r="B31" s="54" t="s">
        <v>90</v>
      </c>
      <c r="C31" s="41">
        <v>372</v>
      </c>
      <c r="D31" s="41"/>
      <c r="E31" s="1"/>
      <c r="F31" s="1"/>
    </row>
    <row r="32" spans="1:6">
      <c r="A32" s="41">
        <v>2</v>
      </c>
      <c r="B32" s="54" t="s">
        <v>91</v>
      </c>
      <c r="C32" s="41">
        <v>1723</v>
      </c>
      <c r="D32" s="41"/>
      <c r="E32" s="1"/>
      <c r="F32" s="1"/>
    </row>
    <row r="33" spans="1:6">
      <c r="A33" s="41">
        <v>3</v>
      </c>
      <c r="B33" s="54" t="s">
        <v>92</v>
      </c>
      <c r="C33" s="41">
        <v>1540</v>
      </c>
      <c r="D33" s="42"/>
      <c r="E33" s="1"/>
      <c r="F33" s="1"/>
    </row>
    <row r="34" spans="1:6">
      <c r="A34" s="41">
        <v>4</v>
      </c>
      <c r="B34" s="54" t="s">
        <v>93</v>
      </c>
      <c r="C34" s="41">
        <v>3638</v>
      </c>
      <c r="D34" s="41"/>
      <c r="E34" s="1"/>
      <c r="F34" s="1"/>
    </row>
    <row r="35" spans="1:6">
      <c r="A35" s="41"/>
      <c r="B35" s="47" t="s">
        <v>94</v>
      </c>
      <c r="C35" s="42">
        <f>SUM(C31:C34)</f>
        <v>7273</v>
      </c>
      <c r="D35" s="42">
        <f>C35+D29</f>
        <v>38496.199999999997</v>
      </c>
      <c r="E35" s="1"/>
      <c r="F35" s="1"/>
    </row>
    <row r="36" spans="1:6">
      <c r="A36" s="41"/>
      <c r="B36" s="54"/>
      <c r="C36" s="41"/>
      <c r="D36" s="41"/>
      <c r="E36" s="1"/>
      <c r="F36" s="1"/>
    </row>
    <row r="37" spans="1:6">
      <c r="A37" s="41"/>
      <c r="B37" s="47"/>
      <c r="C37" s="42"/>
      <c r="D37" s="42"/>
      <c r="E37" s="1"/>
      <c r="F37" s="1"/>
    </row>
    <row r="38" spans="1:6">
      <c r="A38" s="41"/>
      <c r="B38" s="54"/>
      <c r="C38" s="41"/>
      <c r="D38" s="41"/>
      <c r="E38" s="1"/>
      <c r="F38" s="1"/>
    </row>
    <row r="39" spans="1:6">
      <c r="A39" s="41"/>
      <c r="B39" s="54"/>
      <c r="C39" s="41"/>
      <c r="D39" s="41"/>
      <c r="E39" s="1"/>
      <c r="F39" s="1"/>
    </row>
    <row r="40" spans="1:6">
      <c r="A40" s="41"/>
      <c r="B40" s="54"/>
      <c r="C40" s="41"/>
      <c r="D40" s="41"/>
      <c r="E40" s="1"/>
      <c r="F40" s="1"/>
    </row>
    <row r="41" spans="1:6">
      <c r="A41" s="41"/>
      <c r="B41" s="54"/>
      <c r="C41" s="41"/>
      <c r="D41" s="41"/>
      <c r="E41" s="1"/>
      <c r="F41" s="1"/>
    </row>
    <row r="42" spans="1:6">
      <c r="A42" s="41"/>
      <c r="B42" s="47"/>
      <c r="C42" s="42"/>
      <c r="D42" s="42"/>
      <c r="E42" s="1"/>
      <c r="F42" s="1"/>
    </row>
    <row r="43" spans="1:6">
      <c r="A43" s="41"/>
      <c r="B43" s="47"/>
      <c r="C43" s="41"/>
      <c r="D43" s="41"/>
      <c r="E43" s="1"/>
      <c r="F43" s="1"/>
    </row>
    <row r="44" spans="1:6">
      <c r="A44" s="41"/>
      <c r="B44" s="47"/>
      <c r="C44" s="41"/>
      <c r="D44" s="41"/>
      <c r="E44" s="1"/>
      <c r="F44" s="1"/>
    </row>
    <row r="45" spans="1:6">
      <c r="A45" s="41"/>
      <c r="B45" s="47"/>
      <c r="C45" s="41"/>
      <c r="D45" s="41"/>
      <c r="E45" s="1"/>
      <c r="F45" s="1"/>
    </row>
    <row r="46" spans="1:6">
      <c r="A46" s="41"/>
      <c r="B46" s="47"/>
      <c r="C46" s="41"/>
      <c r="D46" s="41"/>
      <c r="E46" s="1"/>
      <c r="F46" s="1"/>
    </row>
    <row r="47" spans="1:6">
      <c r="A47" s="41"/>
      <c r="B47" s="41"/>
      <c r="C47" s="41"/>
      <c r="D47" s="42"/>
      <c r="E47" s="1"/>
      <c r="F47" s="1"/>
    </row>
    <row r="48" spans="1:6">
      <c r="A48" s="41"/>
      <c r="B48" s="42"/>
      <c r="C48" s="42"/>
      <c r="D48" s="42"/>
      <c r="E48" s="1"/>
      <c r="F48" s="1"/>
    </row>
    <row r="49" spans="1:6">
      <c r="A49" s="41"/>
      <c r="B49" s="41"/>
      <c r="C49" s="41"/>
      <c r="D49" s="42"/>
      <c r="E49" s="1"/>
      <c r="F49" s="1"/>
    </row>
    <row r="50" spans="1:6">
      <c r="A50" s="41"/>
      <c r="B50" s="42"/>
      <c r="C50" s="41"/>
      <c r="D50" s="41"/>
      <c r="E50" s="1"/>
      <c r="F50" s="1"/>
    </row>
    <row r="51" spans="1:6">
      <c r="A51" s="41"/>
      <c r="B51" s="48"/>
      <c r="C51" s="41"/>
      <c r="D51" s="49"/>
      <c r="E51" s="1"/>
      <c r="F51" s="1"/>
    </row>
    <row r="52" spans="1:6">
      <c r="A52" s="41"/>
      <c r="B52" s="48"/>
      <c r="C52" s="41"/>
      <c r="D52" s="50"/>
      <c r="E52" s="1"/>
      <c r="F52" s="1"/>
    </row>
    <row r="53" spans="1:6">
      <c r="A53" s="45"/>
      <c r="B53" s="45"/>
      <c r="C53" s="45"/>
      <c r="D53" s="45"/>
    </row>
    <row r="54" spans="1:6">
      <c r="A54" s="45"/>
      <c r="B54" s="45"/>
      <c r="C54" s="45"/>
      <c r="D54" s="45"/>
    </row>
    <row r="55" spans="1:6">
      <c r="A55" s="45"/>
      <c r="B55" s="45"/>
      <c r="C55" s="45"/>
      <c r="D55" s="45"/>
    </row>
    <row r="56" spans="1:6">
      <c r="A56" s="45"/>
      <c r="B56" s="45"/>
      <c r="C56" s="45"/>
      <c r="D56" s="45"/>
    </row>
    <row r="57" spans="1:6">
      <c r="A57" s="45"/>
      <c r="B57" s="45"/>
      <c r="C57" s="45"/>
      <c r="D57" s="45"/>
    </row>
    <row r="58" spans="1:6">
      <c r="A58" s="45"/>
      <c r="B58" s="45"/>
      <c r="C58" s="45"/>
      <c r="D58" s="4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D9" sqref="D9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57" t="s">
        <v>59</v>
      </c>
      <c r="C1" s="57"/>
      <c r="D1" s="57"/>
      <c r="E1" s="6"/>
      <c r="F1" s="6"/>
      <c r="G1" s="6"/>
      <c r="H1" s="6"/>
    </row>
    <row r="2" spans="1:8" ht="15.7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>
      <c r="A3" s="1"/>
      <c r="B3" s="57" t="s">
        <v>6</v>
      </c>
      <c r="C3" s="57"/>
      <c r="D3" s="57"/>
      <c r="E3" s="1"/>
      <c r="F3" s="1"/>
      <c r="G3" s="1"/>
      <c r="H3" s="1"/>
    </row>
    <row r="4" spans="1:8">
      <c r="A4" s="11"/>
      <c r="B4" s="39" t="s">
        <v>0</v>
      </c>
      <c r="C4" s="11" t="s">
        <v>1</v>
      </c>
      <c r="D4" s="39" t="s">
        <v>26</v>
      </c>
      <c r="E4" s="1"/>
      <c r="F4" s="1"/>
      <c r="G4" s="1"/>
      <c r="H4" s="1"/>
    </row>
    <row r="5" spans="1:8">
      <c r="A5" s="11"/>
      <c r="B5" s="3" t="s">
        <v>3</v>
      </c>
      <c r="C5" s="11"/>
      <c r="D5" s="11"/>
      <c r="E5" s="1"/>
      <c r="F5" s="1"/>
      <c r="G5" s="1"/>
      <c r="H5" s="1"/>
    </row>
    <row r="6" spans="1:8" s="1" customFormat="1">
      <c r="A6" s="41">
        <v>1</v>
      </c>
      <c r="B6" s="41" t="s">
        <v>66</v>
      </c>
      <c r="C6" s="41">
        <v>1674</v>
      </c>
      <c r="D6" s="42"/>
    </row>
    <row r="7" spans="1:8" s="4" customFormat="1">
      <c r="A7" s="42">
        <v>2</v>
      </c>
      <c r="B7" s="41" t="s">
        <v>67</v>
      </c>
      <c r="C7" s="41">
        <v>2500</v>
      </c>
      <c r="D7" s="42"/>
    </row>
    <row r="8" spans="1:8" s="4" customFormat="1">
      <c r="A8" s="41"/>
      <c r="B8" s="42" t="s">
        <v>68</v>
      </c>
      <c r="C8" s="42">
        <f>SUM(C6:C7)</f>
        <v>4174</v>
      </c>
      <c r="D8" s="42">
        <f>C8</f>
        <v>4174</v>
      </c>
    </row>
    <row r="9" spans="1:8" s="1" customFormat="1">
      <c r="A9" s="41"/>
      <c r="B9" s="42"/>
      <c r="C9" s="41"/>
      <c r="D9" s="41"/>
    </row>
    <row r="10" spans="1:8" s="1" customFormat="1">
      <c r="A10" s="41"/>
      <c r="B10" s="41"/>
      <c r="C10" s="41"/>
      <c r="D10" s="42"/>
    </row>
    <row r="11" spans="1:8" s="1" customFormat="1">
      <c r="A11" s="41"/>
      <c r="B11" s="41"/>
      <c r="C11" s="41"/>
      <c r="D11" s="41"/>
    </row>
    <row r="12" spans="1:8" s="1" customFormat="1">
      <c r="A12" s="41"/>
      <c r="B12" s="42"/>
      <c r="C12" s="42"/>
      <c r="D12" s="42"/>
    </row>
    <row r="13" spans="1:8" s="4" customFormat="1">
      <c r="A13" s="41"/>
      <c r="B13" s="41"/>
      <c r="C13" s="41"/>
      <c r="D13" s="42"/>
    </row>
    <row r="14" spans="1:8" s="1" customFormat="1">
      <c r="A14" s="9"/>
      <c r="B14" s="9"/>
      <c r="C14" s="9"/>
      <c r="D14" s="41"/>
    </row>
    <row r="15" spans="1:8" s="1" customFormat="1">
      <c r="A15" s="11"/>
      <c r="B15" s="11"/>
      <c r="C15" s="35"/>
      <c r="D15" s="42"/>
    </row>
    <row r="16" spans="1:8" s="1" customFormat="1">
      <c r="A16" s="11"/>
      <c r="B16" s="11"/>
      <c r="C16" s="35"/>
      <c r="D16" s="42"/>
    </row>
    <row r="17" spans="1:4" s="1" customFormat="1">
      <c r="A17" s="13"/>
      <c r="B17" s="13"/>
      <c r="C17" s="16"/>
      <c r="D17" s="42"/>
    </row>
    <row r="18" spans="1:4" s="1" customFormat="1">
      <c r="A18" s="13"/>
      <c r="B18" s="11"/>
      <c r="C18" s="16"/>
      <c r="D18" s="42"/>
    </row>
    <row r="19" spans="1:4" s="1" customFormat="1">
      <c r="A19" s="30"/>
      <c r="B19" s="51"/>
      <c r="C19" s="13"/>
      <c r="D19" s="42"/>
    </row>
    <row r="20" spans="1:4">
      <c r="A20" s="43"/>
      <c r="B20" s="41"/>
      <c r="C20" s="43"/>
      <c r="D20" s="43"/>
    </row>
    <row r="21" spans="1:4">
      <c r="A21" s="43"/>
      <c r="B21" s="41"/>
      <c r="C21" s="43"/>
      <c r="D21" s="43"/>
    </row>
    <row r="22" spans="1:4">
      <c r="A22" s="43"/>
      <c r="B22" s="41"/>
      <c r="C22" s="43"/>
      <c r="D22" s="43"/>
    </row>
    <row r="23" spans="1:4">
      <c r="A23" s="43"/>
      <c r="B23" s="41"/>
      <c r="C23" s="43"/>
      <c r="D23" s="43"/>
    </row>
    <row r="24" spans="1:4">
      <c r="A24" s="43"/>
      <c r="B24" s="42"/>
      <c r="C24" s="44"/>
      <c r="D24" s="44"/>
    </row>
    <row r="25" spans="1:4">
      <c r="A25" s="43"/>
      <c r="B25" s="42"/>
      <c r="C25" s="43"/>
      <c r="D25" s="43"/>
    </row>
    <row r="26" spans="1:4">
      <c r="A26" s="43"/>
      <c r="B26" s="41"/>
      <c r="C26" s="43"/>
      <c r="D26" s="43"/>
    </row>
    <row r="27" spans="1:4">
      <c r="A27" s="43"/>
      <c r="B27" s="42"/>
      <c r="C27" s="44"/>
      <c r="D27" s="44"/>
    </row>
    <row r="28" spans="1:4">
      <c r="A28" s="45"/>
      <c r="B28" s="45"/>
      <c r="C28" s="45"/>
      <c r="D28" s="45"/>
    </row>
    <row r="29" spans="1:4">
      <c r="A29" s="45"/>
      <c r="B29" s="45"/>
      <c r="C29" s="45"/>
      <c r="D29" s="45"/>
    </row>
    <row r="30" spans="1:4">
      <c r="A30" s="45"/>
      <c r="B30" s="45"/>
      <c r="C30" s="45"/>
      <c r="D30" s="45"/>
    </row>
    <row r="31" spans="1:4">
      <c r="A31" s="45"/>
      <c r="B31" s="45"/>
      <c r="C31" s="45"/>
      <c r="D31" s="45"/>
    </row>
    <row r="32" spans="1:4">
      <c r="A32" s="45"/>
      <c r="B32" s="45"/>
      <c r="C32" s="45"/>
      <c r="D32" s="4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6"/>
  <sheetViews>
    <sheetView workbookViewId="0">
      <selection activeCell="B18" sqref="B18:C18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57" t="s">
        <v>59</v>
      </c>
      <c r="C1" s="57"/>
      <c r="D1" s="57"/>
    </row>
    <row r="2" spans="1:4" ht="15.75">
      <c r="A2" s="1"/>
      <c r="B2" s="2" t="s">
        <v>31</v>
      </c>
      <c r="C2" s="1"/>
      <c r="D2" s="1"/>
    </row>
    <row r="3" spans="1:4">
      <c r="A3" s="1"/>
      <c r="B3" s="56" t="s">
        <v>30</v>
      </c>
      <c r="C3" s="56"/>
      <c r="D3" s="56"/>
    </row>
    <row r="4" spans="1:4" ht="26.25">
      <c r="A4" s="7"/>
      <c r="B4" s="8" t="s">
        <v>0</v>
      </c>
      <c r="C4" s="7" t="s">
        <v>1</v>
      </c>
      <c r="D4" s="8" t="s">
        <v>26</v>
      </c>
    </row>
    <row r="5" spans="1:4">
      <c r="A5" s="41"/>
      <c r="B5" s="42" t="s">
        <v>2</v>
      </c>
      <c r="C5" s="41"/>
      <c r="D5" s="41"/>
    </row>
    <row r="6" spans="1:4" ht="30">
      <c r="A6" s="41">
        <v>1</v>
      </c>
      <c r="B6" s="41" t="s">
        <v>60</v>
      </c>
      <c r="C6" s="41">
        <v>2224</v>
      </c>
      <c r="D6" s="42">
        <f>C6</f>
        <v>2224</v>
      </c>
    </row>
    <row r="7" spans="1:4">
      <c r="A7" s="42"/>
      <c r="B7" s="42" t="s">
        <v>5</v>
      </c>
      <c r="C7" s="42"/>
      <c r="D7" s="42"/>
    </row>
    <row r="8" spans="1:4">
      <c r="A8" s="41">
        <v>1</v>
      </c>
      <c r="B8" s="41" t="s">
        <v>63</v>
      </c>
      <c r="C8" s="41">
        <v>390</v>
      </c>
      <c r="D8" s="42"/>
    </row>
    <row r="9" spans="1:4" ht="30">
      <c r="A9" s="41">
        <v>2</v>
      </c>
      <c r="B9" s="41" t="s">
        <v>64</v>
      </c>
      <c r="C9" s="41">
        <v>1479</v>
      </c>
      <c r="D9" s="42"/>
    </row>
    <row r="10" spans="1:4">
      <c r="A10" s="41"/>
      <c r="B10" s="42" t="s">
        <v>65</v>
      </c>
      <c r="C10" s="42">
        <f>SUM(C8:C9)</f>
        <v>1869</v>
      </c>
      <c r="D10" s="42">
        <f>C10+D6</f>
        <v>4093</v>
      </c>
    </row>
    <row r="11" spans="1:4">
      <c r="A11" s="41"/>
      <c r="B11" s="42" t="s">
        <v>7</v>
      </c>
      <c r="C11" s="41"/>
      <c r="D11" s="42"/>
    </row>
    <row r="12" spans="1:4">
      <c r="A12" s="41">
        <v>1</v>
      </c>
      <c r="B12" s="41" t="s">
        <v>70</v>
      </c>
      <c r="C12" s="41">
        <v>1136</v>
      </c>
      <c r="D12" s="42">
        <f>C12+D10</f>
        <v>5229</v>
      </c>
    </row>
    <row r="13" spans="1:4">
      <c r="A13" s="41"/>
      <c r="B13" s="42" t="s">
        <v>8</v>
      </c>
      <c r="C13" s="41"/>
      <c r="D13" s="42"/>
    </row>
    <row r="14" spans="1:4">
      <c r="A14" s="41">
        <v>1</v>
      </c>
      <c r="B14" s="41" t="s">
        <v>74</v>
      </c>
      <c r="C14" s="41">
        <v>1152</v>
      </c>
      <c r="D14" s="42">
        <f>C14+D12</f>
        <v>6381</v>
      </c>
    </row>
    <row r="15" spans="1:4">
      <c r="A15" s="9"/>
      <c r="B15" s="42" t="s">
        <v>14</v>
      </c>
      <c r="C15" s="9"/>
      <c r="D15" s="41"/>
    </row>
    <row r="16" spans="1:4">
      <c r="A16" s="11">
        <v>1</v>
      </c>
      <c r="B16" s="41" t="s">
        <v>74</v>
      </c>
      <c r="C16" s="35">
        <v>1528</v>
      </c>
      <c r="D16" s="42">
        <f>C16+D14</f>
        <v>7909</v>
      </c>
    </row>
    <row r="17" spans="1:4">
      <c r="A17" s="11"/>
      <c r="B17" s="3" t="s">
        <v>15</v>
      </c>
      <c r="C17" s="35"/>
      <c r="D17" s="42"/>
    </row>
    <row r="18" spans="1:4" ht="30">
      <c r="A18" s="13">
        <v>1</v>
      </c>
      <c r="B18" s="41" t="s">
        <v>95</v>
      </c>
      <c r="C18" s="63">
        <v>1173</v>
      </c>
      <c r="D18" s="42">
        <f>C18+D16</f>
        <v>9082</v>
      </c>
    </row>
    <row r="19" spans="1:4">
      <c r="A19" s="13"/>
      <c r="B19" s="11"/>
      <c r="C19" s="16"/>
      <c r="D19" s="42"/>
    </row>
    <row r="20" spans="1:4">
      <c r="A20" s="30"/>
      <c r="B20" s="51"/>
      <c r="C20" s="13"/>
      <c r="D20" s="42"/>
    </row>
    <row r="21" spans="1:4">
      <c r="A21" s="41"/>
      <c r="B21" s="42"/>
      <c r="C21" s="41"/>
      <c r="D21" s="42"/>
    </row>
    <row r="22" spans="1:4">
      <c r="A22" s="41"/>
      <c r="B22" s="41"/>
      <c r="C22" s="41"/>
      <c r="D22" s="42"/>
    </row>
    <row r="23" spans="1:4">
      <c r="A23" s="41"/>
      <c r="B23" s="41"/>
      <c r="C23" s="41"/>
      <c r="D23" s="42"/>
    </row>
    <row r="24" spans="1:4">
      <c r="A24" s="41"/>
      <c r="B24" s="42"/>
      <c r="C24" s="41"/>
      <c r="D24" s="42"/>
    </row>
    <row r="25" spans="1:4">
      <c r="A25" s="43"/>
      <c r="B25" s="42"/>
      <c r="C25" s="43"/>
      <c r="D25" s="44"/>
    </row>
    <row r="26" spans="1:4">
      <c r="A26" s="43"/>
      <c r="B26" s="41"/>
      <c r="C26" s="41"/>
      <c r="D26" s="42"/>
    </row>
    <row r="27" spans="1:4">
      <c r="A27" s="43"/>
      <c r="B27" s="41"/>
      <c r="C27" s="41"/>
      <c r="D27" s="43"/>
    </row>
    <row r="28" spans="1:4">
      <c r="A28" s="43"/>
      <c r="B28" s="41"/>
      <c r="C28" s="41"/>
      <c r="D28" s="42"/>
    </row>
    <row r="29" spans="1:4">
      <c r="A29" s="43"/>
      <c r="B29" s="42"/>
      <c r="C29" s="41"/>
      <c r="D29" s="42"/>
    </row>
    <row r="30" spans="1:4">
      <c r="A30" s="43"/>
      <c r="B30" s="41"/>
      <c r="C30" s="41"/>
      <c r="D30" s="42"/>
    </row>
    <row r="31" spans="1:4">
      <c r="A31" s="43"/>
      <c r="B31" s="41"/>
      <c r="C31" s="41"/>
      <c r="D31" s="42"/>
    </row>
    <row r="32" spans="1:4">
      <c r="A32" s="43"/>
      <c r="B32" s="41"/>
      <c r="C32" s="41"/>
      <c r="D32" s="42"/>
    </row>
    <row r="33" spans="1:4">
      <c r="A33" s="43"/>
      <c r="B33" s="42"/>
      <c r="C33" s="41"/>
      <c r="D33" s="42"/>
    </row>
    <row r="34" spans="1:4">
      <c r="A34" s="43"/>
      <c r="B34" s="41"/>
      <c r="C34" s="41"/>
      <c r="D34" s="42"/>
    </row>
    <row r="35" spans="1:4">
      <c r="A35" s="43"/>
      <c r="B35" s="41"/>
      <c r="C35" s="41"/>
      <c r="D35" s="42"/>
    </row>
    <row r="36" spans="1:4">
      <c r="A36" s="43"/>
      <c r="B36" s="41"/>
      <c r="C36" s="41"/>
      <c r="D36" s="42"/>
    </row>
    <row r="37" spans="1:4">
      <c r="A37" s="43"/>
      <c r="B37" s="41"/>
      <c r="C37" s="41"/>
      <c r="D37" s="42"/>
    </row>
    <row r="38" spans="1:4">
      <c r="A38" s="43"/>
      <c r="B38" s="41"/>
      <c r="C38" s="41"/>
      <c r="D38" s="42"/>
    </row>
    <row r="39" spans="1:4">
      <c r="A39" s="43"/>
      <c r="B39" s="42"/>
      <c r="C39" s="41"/>
      <c r="D39" s="42"/>
    </row>
    <row r="40" spans="1:4">
      <c r="A40" s="43"/>
      <c r="B40" s="41"/>
      <c r="C40" s="41"/>
      <c r="D40" s="42"/>
    </row>
    <row r="41" spans="1:4">
      <c r="A41" s="43"/>
      <c r="B41" s="41"/>
      <c r="C41" s="41"/>
      <c r="D41" s="42"/>
    </row>
    <row r="42" spans="1:4">
      <c r="A42" s="43"/>
      <c r="B42" s="41"/>
      <c r="C42" s="41"/>
      <c r="D42" s="42"/>
    </row>
    <row r="43" spans="1:4">
      <c r="A43" s="43"/>
      <c r="B43" s="42"/>
      <c r="C43" s="44"/>
      <c r="D43" s="44"/>
    </row>
    <row r="44" spans="1:4">
      <c r="A44" s="43"/>
      <c r="B44" s="42"/>
      <c r="C44" s="43"/>
      <c r="D44" s="43"/>
    </row>
    <row r="45" spans="1:4">
      <c r="A45" s="43"/>
      <c r="B45" s="41"/>
      <c r="C45" s="41"/>
      <c r="D45" s="44"/>
    </row>
    <row r="46" spans="1:4">
      <c r="A46" s="13"/>
      <c r="B46" s="3"/>
      <c r="C46" s="12"/>
      <c r="D46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B6" sqref="B6:C6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15.95" customHeight="1">
      <c r="A1" s="1"/>
      <c r="B1" s="57" t="s">
        <v>59</v>
      </c>
      <c r="C1" s="57"/>
      <c r="D1" s="57"/>
      <c r="E1" s="6"/>
      <c r="F1" s="6"/>
      <c r="G1" s="6"/>
      <c r="H1" s="6"/>
    </row>
    <row r="2" spans="1:8" ht="15.95" customHeight="1">
      <c r="A2" s="1"/>
      <c r="B2" s="58" t="s">
        <v>31</v>
      </c>
      <c r="C2" s="58"/>
      <c r="D2" s="58"/>
      <c r="E2" s="1"/>
      <c r="F2" s="1"/>
      <c r="G2" s="1"/>
      <c r="H2" s="1"/>
    </row>
    <row r="3" spans="1:8" ht="15.95" customHeight="1">
      <c r="A3" s="1"/>
      <c r="B3" s="57" t="s">
        <v>46</v>
      </c>
      <c r="C3" s="57"/>
      <c r="D3" s="57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ht="15.75">
      <c r="A5" s="9"/>
      <c r="B5" s="34" t="s">
        <v>2</v>
      </c>
      <c r="C5" s="9"/>
      <c r="D5" s="9"/>
      <c r="E5" s="1"/>
      <c r="F5" s="1"/>
      <c r="G5" s="1"/>
      <c r="H5" s="1"/>
    </row>
    <row r="6" spans="1:8">
      <c r="A6" s="11">
        <v>1</v>
      </c>
      <c r="B6" s="41" t="s">
        <v>61</v>
      </c>
      <c r="C6" s="55">
        <v>7150</v>
      </c>
      <c r="D6" s="3">
        <f>C6</f>
        <v>7150</v>
      </c>
    </row>
    <row r="7" spans="1:8">
      <c r="A7" s="13"/>
      <c r="B7" s="13"/>
      <c r="C7" s="16"/>
      <c r="D7" s="12"/>
    </row>
    <row r="8" spans="1:8">
      <c r="A8" s="13"/>
      <c r="B8" s="11"/>
      <c r="C8" s="16"/>
      <c r="D8" s="17"/>
    </row>
    <row r="9" spans="1:8">
      <c r="A9" s="30"/>
      <c r="B9" s="51"/>
      <c r="C9" s="13"/>
      <c r="D9" s="12"/>
    </row>
    <row r="10" spans="1:8">
      <c r="A10" s="14"/>
      <c r="B10" s="19"/>
      <c r="C10" s="15"/>
      <c r="D10" s="18"/>
    </row>
    <row r="11" spans="1:8">
      <c r="A11" s="13"/>
      <c r="B11" s="11"/>
      <c r="C11" s="13"/>
      <c r="D11" s="13"/>
    </row>
    <row r="12" spans="1:8">
      <c r="A12" s="13"/>
      <c r="B12" s="13"/>
      <c r="C12" s="13"/>
      <c r="D12" s="13"/>
    </row>
    <row r="13" spans="1:8">
      <c r="A13" s="13"/>
      <c r="B13" s="12"/>
      <c r="C13" s="12"/>
      <c r="D13" s="12"/>
    </row>
    <row r="14" spans="1:8">
      <c r="A14" s="13"/>
      <c r="B14" s="12"/>
      <c r="C14" s="13"/>
      <c r="D14" s="13"/>
    </row>
    <row r="15" spans="1:8">
      <c r="A15" s="13"/>
      <c r="B15" s="11"/>
      <c r="C15" s="13"/>
      <c r="D15" s="13"/>
    </row>
    <row r="16" spans="1:8">
      <c r="A16" s="13"/>
      <c r="B16" s="11"/>
      <c r="C16" s="13"/>
      <c r="D16" s="13"/>
    </row>
    <row r="17" spans="1:4">
      <c r="A17" s="13"/>
      <c r="B17" s="12"/>
      <c r="C17" s="12"/>
      <c r="D17" s="12"/>
    </row>
    <row r="18" spans="1:4">
      <c r="A18" s="13"/>
      <c r="B18" s="12"/>
      <c r="C18" s="13"/>
      <c r="D18" s="13"/>
    </row>
    <row r="19" spans="1:4">
      <c r="A19" s="13"/>
      <c r="B19" s="11"/>
      <c r="C19" s="13"/>
      <c r="D19" s="13"/>
    </row>
    <row r="20" spans="1:4">
      <c r="A20" s="13"/>
      <c r="B20" s="11"/>
      <c r="C20" s="13"/>
      <c r="D20" s="12"/>
    </row>
    <row r="21" spans="1:4">
      <c r="A21" s="13"/>
      <c r="B21" s="12"/>
      <c r="C21" s="12"/>
      <c r="D21" s="12"/>
    </row>
    <row r="22" spans="1:4">
      <c r="A22" s="13"/>
      <c r="B22" s="13"/>
      <c r="C22" s="13"/>
      <c r="D22" s="13"/>
    </row>
    <row r="23" spans="1:4">
      <c r="A23" s="13"/>
      <c r="B23" s="12"/>
      <c r="C23" s="12"/>
      <c r="D23" s="12"/>
    </row>
    <row r="24" spans="1:4">
      <c r="A24" s="13"/>
      <c r="B24" s="12"/>
      <c r="C24" s="13"/>
      <c r="D24" s="13"/>
    </row>
    <row r="25" spans="1:4">
      <c r="A25" s="13"/>
      <c r="B25" s="13"/>
      <c r="C25" s="13"/>
      <c r="D25" s="13"/>
    </row>
    <row r="26" spans="1:4">
      <c r="A26" s="13"/>
      <c r="B26" s="12"/>
      <c r="C26" s="12"/>
      <c r="D26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2"/>
  <sheetViews>
    <sheetView workbookViewId="0">
      <selection activeCell="B2" sqref="B2:D2"/>
    </sheetView>
  </sheetViews>
  <sheetFormatPr defaultRowHeight="15"/>
  <cols>
    <col min="1" max="1" width="5.140625" customWidth="1"/>
    <col min="2" max="2" width="45.28515625" customWidth="1"/>
  </cols>
  <sheetData>
    <row r="1" spans="1:4" ht="15.95" customHeight="1">
      <c r="A1" s="1"/>
      <c r="B1" s="59" t="s">
        <v>59</v>
      </c>
      <c r="C1" s="59"/>
      <c r="D1" s="59"/>
    </row>
    <row r="2" spans="1:4" ht="15.75">
      <c r="A2" s="1"/>
      <c r="B2" s="58" t="s">
        <v>31</v>
      </c>
      <c r="C2" s="58"/>
      <c r="D2" s="58"/>
    </row>
    <row r="3" spans="1:4" ht="15.75">
      <c r="A3" s="1"/>
      <c r="B3" s="57" t="s">
        <v>34</v>
      </c>
      <c r="C3" s="57"/>
      <c r="D3" s="57"/>
    </row>
    <row r="4" spans="1:4" ht="26.25">
      <c r="A4" s="7"/>
      <c r="B4" s="8" t="s">
        <v>0</v>
      </c>
      <c r="C4" s="7" t="s">
        <v>1</v>
      </c>
      <c r="D4" s="7" t="s">
        <v>26</v>
      </c>
    </row>
    <row r="5" spans="1:4">
      <c r="A5" s="9"/>
      <c r="B5" s="9"/>
      <c r="C5" s="9"/>
      <c r="D5" s="9"/>
    </row>
    <row r="6" spans="1:4">
      <c r="A6" s="11"/>
      <c r="B6" s="11"/>
      <c r="C6" s="35"/>
      <c r="D6" s="3"/>
    </row>
    <row r="7" spans="1:4">
      <c r="A7" s="11"/>
      <c r="B7" s="11"/>
      <c r="C7" s="35"/>
      <c r="D7" s="3"/>
    </row>
    <row r="8" spans="1:4">
      <c r="A8" s="13"/>
      <c r="B8" s="13"/>
      <c r="C8" s="16"/>
      <c r="D8" s="12"/>
    </row>
    <row r="9" spans="1:4">
      <c r="A9" s="13"/>
      <c r="B9" s="11"/>
      <c r="C9" s="16"/>
      <c r="D9" s="17"/>
    </row>
    <row r="10" spans="1:4">
      <c r="A10" s="30"/>
      <c r="B10" s="51"/>
      <c r="C10" s="13"/>
      <c r="D10" s="12"/>
    </row>
    <row r="11" spans="1:4">
      <c r="A11" s="14"/>
      <c r="B11" s="52"/>
      <c r="C11" s="15"/>
      <c r="D11" s="18"/>
    </row>
    <row r="12" spans="1:4">
      <c r="A12" s="13"/>
      <c r="B12" s="11"/>
      <c r="C12" s="13"/>
      <c r="D12" s="13"/>
    </row>
    <row r="13" spans="1:4">
      <c r="A13" s="13"/>
      <c r="B13" s="13"/>
      <c r="C13" s="13"/>
      <c r="D13" s="13"/>
    </row>
    <row r="14" spans="1:4">
      <c r="A14" s="13"/>
      <c r="B14" s="13"/>
      <c r="C14" s="13"/>
      <c r="D14" s="13"/>
    </row>
    <row r="15" spans="1:4">
      <c r="A15" s="13"/>
      <c r="B15" s="12"/>
      <c r="C15" s="12"/>
      <c r="D15" s="12"/>
    </row>
    <row r="16" spans="1:4">
      <c r="A16" s="13"/>
      <c r="B16" s="12"/>
      <c r="C16" s="13"/>
      <c r="D16" s="13"/>
    </row>
    <row r="17" spans="1:4">
      <c r="A17" s="13"/>
      <c r="B17" s="31"/>
      <c r="C17" s="13"/>
      <c r="D17" s="13"/>
    </row>
    <row r="18" spans="1:4">
      <c r="A18" s="13"/>
      <c r="B18" s="13"/>
      <c r="C18" s="13"/>
      <c r="D18" s="13"/>
    </row>
    <row r="19" spans="1:4">
      <c r="A19" s="13"/>
      <c r="B19" s="12"/>
      <c r="C19" s="12"/>
      <c r="D19" s="12"/>
    </row>
    <row r="20" spans="1:4">
      <c r="A20" s="13"/>
      <c r="B20" s="12"/>
      <c r="C20" s="13"/>
      <c r="D20" s="13"/>
    </row>
    <row r="21" spans="1:4">
      <c r="A21" s="13"/>
      <c r="B21" s="11"/>
      <c r="C21" s="13"/>
      <c r="D21" s="13"/>
    </row>
    <row r="22" spans="1:4">
      <c r="A22" s="13"/>
      <c r="B22" s="11"/>
      <c r="C22" s="13"/>
      <c r="D22" s="13"/>
    </row>
    <row r="23" spans="1:4">
      <c r="A23" s="13"/>
      <c r="B23" s="12"/>
      <c r="C23" s="12"/>
      <c r="D23" s="12"/>
    </row>
    <row r="24" spans="1:4">
      <c r="A24" s="13"/>
      <c r="B24" s="12"/>
      <c r="C24" s="13"/>
      <c r="D24" s="13"/>
    </row>
    <row r="25" spans="1:4">
      <c r="A25" s="13"/>
      <c r="B25" s="11"/>
      <c r="C25" s="13"/>
      <c r="D25" s="13"/>
    </row>
    <row r="26" spans="1:4">
      <c r="A26" s="13"/>
      <c r="B26" s="11"/>
      <c r="C26" s="13"/>
      <c r="D26" s="12"/>
    </row>
    <row r="27" spans="1:4">
      <c r="A27" s="13"/>
      <c r="B27" s="12"/>
      <c r="C27" s="12"/>
      <c r="D27" s="12"/>
    </row>
    <row r="28" spans="1:4">
      <c r="A28" s="13"/>
      <c r="B28" s="13"/>
      <c r="C28" s="13"/>
      <c r="D28" s="13"/>
    </row>
    <row r="29" spans="1:4">
      <c r="A29" s="13"/>
      <c r="B29" s="12"/>
      <c r="C29" s="12"/>
      <c r="D29" s="12"/>
    </row>
    <row r="30" spans="1:4">
      <c r="A30" s="13"/>
      <c r="B30" s="12"/>
      <c r="C30" s="13"/>
      <c r="D30" s="13"/>
    </row>
    <row r="31" spans="1:4">
      <c r="A31" s="13"/>
      <c r="B31" s="13"/>
      <c r="C31" s="13"/>
      <c r="D31" s="13"/>
    </row>
    <row r="32" spans="1:4">
      <c r="A32" s="13"/>
      <c r="B32" s="12"/>
      <c r="C32" s="12"/>
      <c r="D32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D7" sqref="D7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57" t="s">
        <v>62</v>
      </c>
      <c r="C1" s="57"/>
      <c r="D1" s="57"/>
      <c r="E1" s="6"/>
      <c r="F1" s="6"/>
      <c r="G1" s="6"/>
      <c r="H1" s="6"/>
    </row>
    <row r="2" spans="1:8" ht="15.75">
      <c r="A2" s="1"/>
      <c r="B2" s="58" t="s">
        <v>31</v>
      </c>
      <c r="C2" s="58"/>
      <c r="D2" s="58"/>
      <c r="E2" s="1"/>
      <c r="F2" s="1"/>
      <c r="G2" s="1"/>
      <c r="H2" s="1"/>
    </row>
    <row r="3" spans="1:8" ht="15.75">
      <c r="A3" s="1"/>
      <c r="B3" s="57" t="s">
        <v>47</v>
      </c>
      <c r="C3" s="57"/>
      <c r="D3" s="57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>
      <c r="A5" s="41"/>
      <c r="B5" s="42" t="s">
        <v>8</v>
      </c>
      <c r="C5" s="42"/>
      <c r="D5" s="41"/>
      <c r="E5" s="1"/>
      <c r="F5" s="1"/>
      <c r="G5" s="1"/>
      <c r="H5" s="1"/>
    </row>
    <row r="6" spans="1:8" s="1" customFormat="1">
      <c r="A6" s="41">
        <v>1</v>
      </c>
      <c r="B6" s="41" t="s">
        <v>75</v>
      </c>
      <c r="C6" s="53">
        <v>8200</v>
      </c>
      <c r="D6" s="42">
        <f>C6</f>
        <v>8200</v>
      </c>
    </row>
    <row r="7" spans="1:8" s="5" customFormat="1">
      <c r="A7" s="44"/>
      <c r="B7" s="44"/>
      <c r="C7" s="44"/>
      <c r="D7" s="44"/>
    </row>
    <row r="8" spans="1:8">
      <c r="A8" s="43"/>
      <c r="B8" s="41"/>
      <c r="C8" s="44"/>
      <c r="D8" s="44"/>
    </row>
    <row r="9" spans="1:8">
      <c r="A9" s="43"/>
      <c r="B9" s="42"/>
      <c r="C9" s="43"/>
      <c r="D9" s="43"/>
    </row>
    <row r="10" spans="1:8" s="5" customFormat="1">
      <c r="A10" s="43"/>
      <c r="B10" s="41"/>
      <c r="C10" s="43"/>
      <c r="D10" s="44"/>
    </row>
    <row r="11" spans="1:8">
      <c r="A11" s="43"/>
      <c r="B11" s="42"/>
      <c r="C11" s="43"/>
      <c r="D11" s="44"/>
    </row>
    <row r="12" spans="1:8">
      <c r="A12" s="44"/>
      <c r="B12" s="41"/>
      <c r="C12" s="43"/>
      <c r="D12" s="44"/>
    </row>
    <row r="13" spans="1:8">
      <c r="A13" s="43"/>
      <c r="B13" s="41"/>
      <c r="C13" s="43"/>
      <c r="D13" s="44"/>
    </row>
    <row r="14" spans="1:8">
      <c r="A14" s="43"/>
      <c r="B14" s="42"/>
      <c r="C14" s="43"/>
      <c r="D14" s="44"/>
    </row>
    <row r="15" spans="1:8">
      <c r="A15" s="43"/>
      <c r="B15" s="42"/>
      <c r="C15" s="44"/>
      <c r="D15" s="44"/>
    </row>
    <row r="16" spans="1:8">
      <c r="A16" s="43"/>
      <c r="B16" s="42"/>
      <c r="C16" s="43"/>
      <c r="D16" s="43"/>
    </row>
    <row r="17" spans="1:4">
      <c r="A17" s="43"/>
      <c r="B17" s="41"/>
      <c r="C17" s="43"/>
      <c r="D17" s="43"/>
    </row>
    <row r="18" spans="1:4">
      <c r="A18" s="43"/>
      <c r="B18" s="42"/>
      <c r="C18" s="44"/>
      <c r="D18" s="44"/>
    </row>
    <row r="19" spans="1:4">
      <c r="A19" s="43"/>
      <c r="B19" s="42"/>
      <c r="C19" s="44"/>
      <c r="D19" s="44"/>
    </row>
    <row r="20" spans="1:4">
      <c r="A20" s="43"/>
      <c r="B20" s="41"/>
      <c r="C20" s="43"/>
      <c r="D20" s="43"/>
    </row>
    <row r="21" spans="1:4">
      <c r="A21" s="43"/>
      <c r="B21" s="41"/>
      <c r="C21" s="43"/>
      <c r="D21" s="43"/>
    </row>
    <row r="22" spans="1:4">
      <c r="A22" s="43"/>
      <c r="B22" s="42"/>
      <c r="C22" s="44"/>
      <c r="D22" s="44"/>
    </row>
    <row r="23" spans="1:4">
      <c r="A23" s="43"/>
      <c r="B23" s="42"/>
      <c r="C23" s="43"/>
      <c r="D23" s="43"/>
    </row>
    <row r="24" spans="1:4">
      <c r="A24" s="43"/>
      <c r="B24" s="41"/>
      <c r="C24" s="43"/>
      <c r="D24" s="43"/>
    </row>
    <row r="25" spans="1:4">
      <c r="A25" s="43"/>
      <c r="B25" s="42"/>
      <c r="C25" s="44"/>
      <c r="D25" s="44"/>
    </row>
    <row r="26" spans="1:4">
      <c r="A26" s="43"/>
      <c r="B26" s="42"/>
      <c r="C26" s="43"/>
      <c r="D26" s="43"/>
    </row>
    <row r="27" spans="1:4">
      <c r="A27" s="43"/>
      <c r="B27" s="41"/>
      <c r="C27" s="43"/>
      <c r="D27" s="43"/>
    </row>
    <row r="28" spans="1:4">
      <c r="A28" s="43"/>
      <c r="B28" s="42"/>
      <c r="C28" s="44"/>
      <c r="D28" s="44"/>
    </row>
    <row r="29" spans="1:4">
      <c r="A29" s="43"/>
      <c r="B29" s="42"/>
      <c r="C29" s="43"/>
      <c r="D29" s="43"/>
    </row>
    <row r="30" spans="1:4">
      <c r="A30" s="43"/>
      <c r="B30" s="41"/>
      <c r="C30" s="43"/>
      <c r="D30" s="44"/>
    </row>
    <row r="31" spans="1:4">
      <c r="A31" s="43"/>
      <c r="B31" s="42"/>
      <c r="C31" s="44"/>
      <c r="D31" s="44"/>
    </row>
    <row r="32" spans="1:4">
      <c r="A32" s="13"/>
      <c r="B32" s="11"/>
      <c r="C32" s="13"/>
      <c r="D32" s="13"/>
    </row>
    <row r="33" spans="1:4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tabSelected="1" view="pageBreakPreview" zoomScale="60" zoomScaleNormal="65" workbookViewId="0">
      <selection activeCell="M21" sqref="M21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>
      <c r="A1" s="60" t="s">
        <v>58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21">
      <c r="A2" s="6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0" customFormat="1" ht="20.25" customHeight="1">
      <c r="A3" s="8"/>
      <c r="B3" s="25" t="s">
        <v>2</v>
      </c>
      <c r="C3" s="25" t="s">
        <v>5</v>
      </c>
      <c r="D3" s="25" t="s">
        <v>3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  <c r="N3" s="21" t="s">
        <v>16</v>
      </c>
    </row>
    <row r="4" spans="1:14" ht="39.75" customHeight="1">
      <c r="A4" s="26" t="s">
        <v>28</v>
      </c>
      <c r="B4" s="22">
        <f>B5+B6+B7</f>
        <v>7479.74</v>
      </c>
      <c r="C4" s="22">
        <f t="shared" ref="C4:N4" si="0">C5+C6+C7</f>
        <v>8225</v>
      </c>
      <c r="D4" s="22">
        <f t="shared" si="0"/>
        <v>8225</v>
      </c>
      <c r="E4" s="22">
        <f t="shared" si="0"/>
        <v>8225</v>
      </c>
      <c r="F4" s="22">
        <f t="shared" si="0"/>
        <v>8225</v>
      </c>
      <c r="G4" s="22">
        <f t="shared" si="0"/>
        <v>8225</v>
      </c>
      <c r="H4" s="22">
        <f t="shared" si="0"/>
        <v>8225</v>
      </c>
      <c r="I4" s="22">
        <f t="shared" si="0"/>
        <v>8225</v>
      </c>
      <c r="J4" s="22">
        <f t="shared" si="0"/>
        <v>8225</v>
      </c>
      <c r="K4" s="22">
        <f t="shared" si="0"/>
        <v>8225</v>
      </c>
      <c r="L4" s="22">
        <f t="shared" si="0"/>
        <v>8225</v>
      </c>
      <c r="M4" s="22">
        <f t="shared" si="0"/>
        <v>8225</v>
      </c>
      <c r="N4" s="22">
        <f t="shared" si="0"/>
        <v>97954.74</v>
      </c>
    </row>
    <row r="5" spans="1:14" ht="39" customHeight="1">
      <c r="A5" s="26" t="s">
        <v>17</v>
      </c>
      <c r="B5" s="23">
        <v>4110.8</v>
      </c>
      <c r="C5" s="23">
        <v>4520.5600000000004</v>
      </c>
      <c r="D5" s="23">
        <v>4520.5600000000004</v>
      </c>
      <c r="E5" s="23">
        <v>4520.5600000000004</v>
      </c>
      <c r="F5" s="23">
        <v>4520.5600000000004</v>
      </c>
      <c r="G5" s="23">
        <v>4520.5600000000004</v>
      </c>
      <c r="H5" s="23">
        <v>4520.5600000000004</v>
      </c>
      <c r="I5" s="23">
        <v>4520.5600000000004</v>
      </c>
      <c r="J5" s="23">
        <v>4520.5600000000004</v>
      </c>
      <c r="K5" s="23">
        <v>4520.5600000000004</v>
      </c>
      <c r="L5" s="23">
        <v>4520.5600000000004</v>
      </c>
      <c r="M5" s="23">
        <v>4520.5600000000004</v>
      </c>
      <c r="N5" s="23">
        <f t="shared" ref="N5:N22" si="1">SUM(B5:M5)</f>
        <v>53836.959999999999</v>
      </c>
    </row>
    <row r="6" spans="1:14" ht="44.25" customHeight="1">
      <c r="A6" s="26" t="s">
        <v>36</v>
      </c>
      <c r="B6" s="23">
        <v>3368.94</v>
      </c>
      <c r="C6" s="23">
        <v>3704.44</v>
      </c>
      <c r="D6" s="23">
        <v>3704.44</v>
      </c>
      <c r="E6" s="23">
        <v>3704.44</v>
      </c>
      <c r="F6" s="23">
        <v>3704.44</v>
      </c>
      <c r="G6" s="23">
        <v>3704.44</v>
      </c>
      <c r="H6" s="23">
        <v>3704.44</v>
      </c>
      <c r="I6" s="23">
        <v>3704.44</v>
      </c>
      <c r="J6" s="23">
        <v>3704.44</v>
      </c>
      <c r="K6" s="23">
        <v>3704.44</v>
      </c>
      <c r="L6" s="23">
        <v>3704.44</v>
      </c>
      <c r="M6" s="23">
        <v>3704.44</v>
      </c>
      <c r="N6" s="23">
        <f>SUM(B6:M6)</f>
        <v>44117.780000000006</v>
      </c>
    </row>
    <row r="7" spans="1:14" ht="44.25" customHeight="1">
      <c r="A7" s="26" t="s">
        <v>50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>
        <f>SUM(B7:M7)</f>
        <v>0</v>
      </c>
    </row>
    <row r="8" spans="1:14" ht="36" customHeight="1">
      <c r="A8" s="27" t="s">
        <v>18</v>
      </c>
      <c r="B8" s="22">
        <f>B9+B10+B11+B12</f>
        <v>3411.5299999999997</v>
      </c>
      <c r="C8" s="22">
        <f t="shared" ref="C8:M8" si="2">C9+C10+C11+C12</f>
        <v>2462.77</v>
      </c>
      <c r="D8" s="22">
        <f t="shared" si="2"/>
        <v>4174</v>
      </c>
      <c r="E8" s="22">
        <f t="shared" si="2"/>
        <v>5191.3</v>
      </c>
      <c r="F8" s="22">
        <f t="shared" si="2"/>
        <v>3012</v>
      </c>
      <c r="G8" s="22">
        <f t="shared" si="2"/>
        <v>593.77</v>
      </c>
      <c r="H8" s="22">
        <f t="shared" si="2"/>
        <v>2675.5299999999997</v>
      </c>
      <c r="I8" s="22">
        <f>I9+I10+I11+I12</f>
        <v>13628.970000000001</v>
      </c>
      <c r="J8" s="22">
        <f t="shared" si="2"/>
        <v>3569.77</v>
      </c>
      <c r="K8" s="22">
        <f t="shared" si="2"/>
        <v>3419.5299999999997</v>
      </c>
      <c r="L8" s="22">
        <f t="shared" si="2"/>
        <v>10869.18</v>
      </c>
      <c r="M8" s="22">
        <f t="shared" si="2"/>
        <v>12210.48</v>
      </c>
      <c r="N8" s="22">
        <f t="shared" si="1"/>
        <v>65218.829999999987</v>
      </c>
    </row>
    <row r="9" spans="1:14" ht="40.5" customHeight="1">
      <c r="A9" s="26" t="s">
        <v>19</v>
      </c>
      <c r="B9" s="23"/>
      <c r="C9" s="23"/>
      <c r="D9" s="23"/>
      <c r="E9" s="23">
        <v>2274</v>
      </c>
      <c r="F9" s="23">
        <v>1860</v>
      </c>
      <c r="G9" s="23"/>
      <c r="H9" s="23">
        <v>1488</v>
      </c>
      <c r="I9" s="23">
        <v>13035.2</v>
      </c>
      <c r="J9" s="23">
        <v>2976</v>
      </c>
      <c r="K9" s="23">
        <v>2232</v>
      </c>
      <c r="L9" s="23">
        <v>7358</v>
      </c>
      <c r="M9" s="23">
        <v>7273</v>
      </c>
      <c r="N9" s="22">
        <f t="shared" si="1"/>
        <v>38496.199999999997</v>
      </c>
    </row>
    <row r="10" spans="1:14" ht="45.75" customHeight="1">
      <c r="A10" s="26" t="s">
        <v>20</v>
      </c>
      <c r="B10" s="24"/>
      <c r="C10" s="23"/>
      <c r="D10" s="23">
        <v>4174</v>
      </c>
      <c r="E10" s="23"/>
      <c r="F10" s="23"/>
      <c r="G10" s="23"/>
      <c r="H10" s="23"/>
      <c r="I10" s="23"/>
      <c r="J10" s="23"/>
      <c r="K10" s="23"/>
      <c r="L10" s="23"/>
      <c r="M10" s="23"/>
      <c r="N10" s="22">
        <f t="shared" si="1"/>
        <v>4174</v>
      </c>
    </row>
    <row r="11" spans="1:14" ht="45.75" customHeight="1">
      <c r="A11" s="32" t="s">
        <v>32</v>
      </c>
      <c r="B11" s="24">
        <v>2224</v>
      </c>
      <c r="C11" s="23">
        <v>1869</v>
      </c>
      <c r="D11" s="23"/>
      <c r="E11" s="23">
        <v>1136</v>
      </c>
      <c r="F11" s="23">
        <v>1152</v>
      </c>
      <c r="G11" s="23"/>
      <c r="H11" s="23"/>
      <c r="I11" s="23"/>
      <c r="J11" s="23"/>
      <c r="K11" s="23"/>
      <c r="L11" s="23">
        <v>1528</v>
      </c>
      <c r="M11" s="23">
        <v>1173</v>
      </c>
      <c r="N11" s="22">
        <f t="shared" si="1"/>
        <v>9082</v>
      </c>
    </row>
    <row r="12" spans="1:14" ht="21.75" customHeight="1">
      <c r="A12" s="26" t="s">
        <v>21</v>
      </c>
      <c r="B12" s="23">
        <v>1187.53</v>
      </c>
      <c r="C12" s="23">
        <v>593.77</v>
      </c>
      <c r="D12" s="23"/>
      <c r="E12" s="23">
        <v>1781.3</v>
      </c>
      <c r="F12" s="23"/>
      <c r="G12" s="23">
        <v>593.77</v>
      </c>
      <c r="H12" s="23">
        <v>1187.53</v>
      </c>
      <c r="I12" s="23">
        <v>593.77</v>
      </c>
      <c r="J12" s="23">
        <v>593.77</v>
      </c>
      <c r="K12" s="23">
        <v>1187.53</v>
      </c>
      <c r="L12" s="23">
        <v>1983.18</v>
      </c>
      <c r="M12" s="23">
        <v>3764.48</v>
      </c>
      <c r="N12" s="23">
        <f t="shared" si="1"/>
        <v>13466.63</v>
      </c>
    </row>
    <row r="13" spans="1:14" ht="23.25" customHeight="1">
      <c r="A13" s="27" t="s">
        <v>22</v>
      </c>
      <c r="B13" s="22">
        <f>B14+B15+B16</f>
        <v>7150</v>
      </c>
      <c r="C13" s="22">
        <f t="shared" ref="C13:M13" si="3">C14+C15+C16</f>
        <v>0</v>
      </c>
      <c r="D13" s="22">
        <f t="shared" si="3"/>
        <v>0</v>
      </c>
      <c r="E13" s="22">
        <f t="shared" si="3"/>
        <v>0</v>
      </c>
      <c r="F13" s="22">
        <f t="shared" si="3"/>
        <v>8200</v>
      </c>
      <c r="G13" s="22">
        <f t="shared" si="3"/>
        <v>0</v>
      </c>
      <c r="H13" s="22">
        <f t="shared" si="3"/>
        <v>0</v>
      </c>
      <c r="I13" s="22">
        <f t="shared" si="3"/>
        <v>0</v>
      </c>
      <c r="J13" s="22">
        <f t="shared" si="3"/>
        <v>0</v>
      </c>
      <c r="K13" s="22">
        <f t="shared" si="3"/>
        <v>0</v>
      </c>
      <c r="L13" s="22">
        <f t="shared" si="3"/>
        <v>0</v>
      </c>
      <c r="M13" s="22">
        <f t="shared" si="3"/>
        <v>0</v>
      </c>
      <c r="N13" s="22">
        <f t="shared" si="1"/>
        <v>15350</v>
      </c>
    </row>
    <row r="14" spans="1:14" ht="42" customHeight="1">
      <c r="A14" s="26" t="s">
        <v>23</v>
      </c>
      <c r="B14" s="23"/>
      <c r="C14" s="23"/>
      <c r="D14" s="23"/>
      <c r="E14" s="23"/>
      <c r="F14" s="23">
        <v>8200</v>
      </c>
      <c r="G14" s="23"/>
      <c r="H14" s="23"/>
      <c r="I14" s="23"/>
      <c r="J14" s="23"/>
      <c r="K14" s="23"/>
      <c r="L14" s="23"/>
      <c r="M14" s="23"/>
      <c r="N14" s="23">
        <f t="shared" si="1"/>
        <v>8200</v>
      </c>
    </row>
    <row r="15" spans="1:14" ht="40.5" customHeight="1">
      <c r="A15" s="26" t="s">
        <v>24</v>
      </c>
      <c r="B15" s="23">
        <v>7150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>
        <f t="shared" si="1"/>
        <v>7150</v>
      </c>
    </row>
    <row r="16" spans="1:14" ht="40.5" customHeight="1">
      <c r="A16" s="32" t="s">
        <v>33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>
        <f t="shared" si="1"/>
        <v>0</v>
      </c>
    </row>
    <row r="17" spans="1:14" ht="40.5" customHeight="1">
      <c r="A17" s="40" t="s">
        <v>49</v>
      </c>
      <c r="B17" s="23"/>
      <c r="C17" s="23"/>
      <c r="D17" s="23"/>
      <c r="E17" s="23"/>
      <c r="F17" s="23">
        <v>235</v>
      </c>
      <c r="G17" s="23"/>
      <c r="H17" s="23"/>
      <c r="I17" s="23"/>
      <c r="J17" s="23">
        <v>150</v>
      </c>
      <c r="K17" s="23"/>
      <c r="L17" s="23"/>
      <c r="M17" s="23"/>
      <c r="N17" s="23">
        <f t="shared" si="1"/>
        <v>385</v>
      </c>
    </row>
    <row r="18" spans="1:14" ht="40.5" customHeight="1">
      <c r="A18" s="27" t="s">
        <v>52</v>
      </c>
      <c r="B18" s="22">
        <f>B19+B20+B21</f>
        <v>4031.87</v>
      </c>
      <c r="C18" s="22">
        <f t="shared" ref="C18:M18" si="4">C19+C20+C21</f>
        <v>1901.23</v>
      </c>
      <c r="D18" s="22">
        <f t="shared" si="4"/>
        <v>3813.03</v>
      </c>
      <c r="E18" s="22">
        <f t="shared" si="4"/>
        <v>1843.97</v>
      </c>
      <c r="F18" s="22">
        <f t="shared" si="4"/>
        <v>-76.179999999999836</v>
      </c>
      <c r="G18" s="22">
        <f t="shared" si="4"/>
        <v>1081.04</v>
      </c>
      <c r="H18" s="22">
        <f t="shared" si="4"/>
        <v>2556.75</v>
      </c>
      <c r="I18" s="22">
        <f t="shared" si="4"/>
        <v>4684.01</v>
      </c>
      <c r="J18" s="22">
        <f t="shared" si="4"/>
        <v>0</v>
      </c>
      <c r="K18" s="22">
        <f t="shared" si="4"/>
        <v>0</v>
      </c>
      <c r="L18" s="22">
        <f t="shared" si="4"/>
        <v>0</v>
      </c>
      <c r="M18" s="22">
        <f t="shared" si="4"/>
        <v>0</v>
      </c>
      <c r="N18" s="22">
        <f t="shared" ref="N18:N21" si="5">SUM(B18:M18)</f>
        <v>19835.72</v>
      </c>
    </row>
    <row r="19" spans="1:14" ht="40.5" customHeight="1">
      <c r="A19" s="26" t="s">
        <v>53</v>
      </c>
      <c r="B19" s="23">
        <v>803.79</v>
      </c>
      <c r="C19" s="23">
        <v>774.02</v>
      </c>
      <c r="D19" s="23">
        <v>416.78</v>
      </c>
      <c r="E19" s="23">
        <v>684.71</v>
      </c>
      <c r="F19" s="23">
        <v>684.71</v>
      </c>
      <c r="G19" s="23">
        <v>-178.62</v>
      </c>
      <c r="H19" s="23">
        <v>476.32</v>
      </c>
      <c r="I19" s="23">
        <v>1220.57</v>
      </c>
      <c r="J19" s="23"/>
      <c r="K19" s="23"/>
      <c r="L19" s="23"/>
      <c r="M19" s="23"/>
      <c r="N19" s="23">
        <f t="shared" si="5"/>
        <v>4882.2800000000007</v>
      </c>
    </row>
    <row r="20" spans="1:14" ht="40.5" customHeight="1">
      <c r="A20" s="26" t="s">
        <v>54</v>
      </c>
      <c r="B20" s="23">
        <v>753.22</v>
      </c>
      <c r="C20" s="23">
        <v>753.22</v>
      </c>
      <c r="D20" s="23">
        <v>753.22</v>
      </c>
      <c r="E20" s="23">
        <v>775.23</v>
      </c>
      <c r="F20" s="23">
        <v>775.23</v>
      </c>
      <c r="G20" s="23">
        <v>775.23</v>
      </c>
      <c r="H20" s="23">
        <v>775.23</v>
      </c>
      <c r="I20" s="23">
        <v>775.23</v>
      </c>
      <c r="J20" s="23"/>
      <c r="K20" s="23"/>
      <c r="L20" s="23"/>
      <c r="M20" s="23"/>
      <c r="N20" s="23">
        <f t="shared" si="5"/>
        <v>6135.8099999999995</v>
      </c>
    </row>
    <row r="21" spans="1:14" ht="40.5" customHeight="1">
      <c r="A21" s="32" t="s">
        <v>55</v>
      </c>
      <c r="B21" s="23">
        <v>2474.86</v>
      </c>
      <c r="C21" s="23">
        <v>373.99</v>
      </c>
      <c r="D21" s="23">
        <v>2643.03</v>
      </c>
      <c r="E21" s="23">
        <v>384.03</v>
      </c>
      <c r="F21" s="23">
        <v>-1536.12</v>
      </c>
      <c r="G21" s="23">
        <v>484.43</v>
      </c>
      <c r="H21" s="23">
        <v>1305.2</v>
      </c>
      <c r="I21" s="23">
        <v>2688.21</v>
      </c>
      <c r="J21" s="23"/>
      <c r="K21" s="23"/>
      <c r="L21" s="23"/>
      <c r="M21" s="23"/>
      <c r="N21" s="23">
        <f t="shared" si="5"/>
        <v>8817.630000000001</v>
      </c>
    </row>
    <row r="22" spans="1:14" ht="39.75" customHeight="1">
      <c r="A22" s="27" t="s">
        <v>56</v>
      </c>
      <c r="B22" s="22">
        <v>5358.43</v>
      </c>
      <c r="C22" s="22">
        <v>5358.43</v>
      </c>
      <c r="D22" s="22">
        <v>5358.43</v>
      </c>
      <c r="E22" s="22">
        <v>5358.43</v>
      </c>
      <c r="F22" s="22">
        <v>5358.43</v>
      </c>
      <c r="G22" s="22">
        <v>5358.43</v>
      </c>
      <c r="H22" s="22">
        <v>5358.43</v>
      </c>
      <c r="I22" s="22">
        <v>5358.43</v>
      </c>
      <c r="J22" s="22">
        <v>5358.43</v>
      </c>
      <c r="K22" s="22">
        <v>5358.43</v>
      </c>
      <c r="L22" s="22">
        <v>5358.43</v>
      </c>
      <c r="M22" s="22">
        <v>5358.43</v>
      </c>
      <c r="N22" s="22">
        <f t="shared" si="1"/>
        <v>64301.16</v>
      </c>
    </row>
    <row r="23" spans="1:14" ht="22.5" customHeight="1">
      <c r="A23" s="27" t="s">
        <v>25</v>
      </c>
      <c r="B23" s="33">
        <f>B4+B8+B13+B17+B22+B18</f>
        <v>27431.57</v>
      </c>
      <c r="C23" s="33">
        <f t="shared" ref="C23:N23" si="6">C4+C8+C13+C17+C22+C18</f>
        <v>17947.43</v>
      </c>
      <c r="D23" s="33">
        <f t="shared" si="6"/>
        <v>21570.46</v>
      </c>
      <c r="E23" s="33">
        <f t="shared" si="6"/>
        <v>20618.7</v>
      </c>
      <c r="F23" s="33">
        <f t="shared" si="6"/>
        <v>24954.25</v>
      </c>
      <c r="G23" s="33">
        <f t="shared" si="6"/>
        <v>15258.240000000002</v>
      </c>
      <c r="H23" s="33">
        <f t="shared" si="6"/>
        <v>18815.71</v>
      </c>
      <c r="I23" s="33">
        <f t="shared" si="6"/>
        <v>31896.410000000003</v>
      </c>
      <c r="J23" s="33">
        <f t="shared" si="6"/>
        <v>17303.2</v>
      </c>
      <c r="K23" s="33">
        <f t="shared" si="6"/>
        <v>17002.96</v>
      </c>
      <c r="L23" s="33">
        <f t="shared" si="6"/>
        <v>24452.61</v>
      </c>
      <c r="M23" s="33">
        <f t="shared" si="6"/>
        <v>25793.91</v>
      </c>
      <c r="N23" s="33">
        <f t="shared" si="6"/>
        <v>263045.45</v>
      </c>
    </row>
    <row r="24" spans="1:14" ht="15.75">
      <c r="A24" s="61" t="s">
        <v>57</v>
      </c>
      <c r="B24" s="61"/>
      <c r="C24" s="61"/>
      <c r="D24" s="28"/>
      <c r="E24" s="28"/>
      <c r="F24" s="28"/>
      <c r="G24" s="28"/>
      <c r="H24" s="28"/>
      <c r="I24" s="28"/>
      <c r="J24" s="28"/>
      <c r="K24" s="28"/>
      <c r="L24" s="62" t="s">
        <v>29</v>
      </c>
      <c r="M24" s="62"/>
      <c r="N24" s="62"/>
    </row>
    <row r="25" spans="1:14" ht="15.75">
      <c r="A25" s="29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ht="15.75">
      <c r="A26" s="61" t="s">
        <v>27</v>
      </c>
      <c r="B26" s="61"/>
      <c r="C26" s="61"/>
      <c r="D26" s="28"/>
      <c r="E26" s="28"/>
      <c r="F26" s="28"/>
      <c r="G26" s="28"/>
      <c r="H26" s="28"/>
      <c r="I26" s="28"/>
      <c r="J26" s="28"/>
      <c r="K26" s="28"/>
      <c r="L26" s="62" t="s">
        <v>35</v>
      </c>
      <c r="M26" s="62"/>
      <c r="N26" s="62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1" sqref="C1"/>
    </sheetView>
  </sheetViews>
  <sheetFormatPr defaultRowHeight="15"/>
  <cols>
    <col min="1" max="1" width="4.5703125" customWidth="1"/>
    <col min="2" max="2" width="6.42578125" customWidth="1"/>
    <col min="3" max="3" width="45.7109375" customWidth="1"/>
    <col min="4" max="4" width="10" customWidth="1"/>
    <col min="5" max="5" width="19" customWidth="1"/>
  </cols>
  <sheetData>
    <row r="1" spans="1:5">
      <c r="B1" s="5" t="s">
        <v>51</v>
      </c>
      <c r="C1" s="5"/>
      <c r="D1" s="5"/>
    </row>
    <row r="2" spans="1:5">
      <c r="B2" s="5"/>
      <c r="C2" s="5" t="s">
        <v>31</v>
      </c>
      <c r="D2" s="5"/>
    </row>
    <row r="3" spans="1:5">
      <c r="B3" s="5" t="s">
        <v>37</v>
      </c>
      <c r="C3" s="5"/>
      <c r="D3" s="5"/>
    </row>
    <row r="4" spans="1:5">
      <c r="A4" s="37" t="s">
        <v>38</v>
      </c>
      <c r="B4" s="37" t="s">
        <v>38</v>
      </c>
      <c r="C4" s="37"/>
      <c r="D4" s="37" t="s">
        <v>39</v>
      </c>
      <c r="E4" s="37" t="s">
        <v>40</v>
      </c>
    </row>
    <row r="5" spans="1:5">
      <c r="A5" s="38" t="s">
        <v>41</v>
      </c>
      <c r="B5" s="38" t="s">
        <v>42</v>
      </c>
      <c r="C5" s="38" t="s">
        <v>43</v>
      </c>
      <c r="D5" s="38" t="s">
        <v>44</v>
      </c>
      <c r="E5" s="38" t="s">
        <v>45</v>
      </c>
    </row>
    <row r="6" spans="1:5">
      <c r="A6" s="30"/>
      <c r="B6" s="30"/>
      <c r="C6" s="13"/>
      <c r="D6" s="36"/>
      <c r="E6" s="30"/>
    </row>
    <row r="7" spans="1:5">
      <c r="A7" s="30"/>
      <c r="B7" s="30"/>
      <c r="C7" s="13"/>
      <c r="D7" s="36"/>
      <c r="E7" s="30"/>
    </row>
    <row r="8" spans="1:5">
      <c r="A8" s="30"/>
      <c r="B8" s="30"/>
      <c r="C8" s="13"/>
      <c r="D8" s="36"/>
      <c r="E8" s="30"/>
    </row>
    <row r="9" spans="1:5">
      <c r="A9" s="30"/>
      <c r="B9" s="30"/>
      <c r="C9" s="13"/>
      <c r="D9" s="36"/>
      <c r="E9" s="30"/>
    </row>
    <row r="10" spans="1:5">
      <c r="A10" s="30"/>
      <c r="B10" s="30"/>
      <c r="C10" s="13"/>
      <c r="D10" s="36"/>
      <c r="E10" s="30"/>
    </row>
    <row r="11" spans="1:5">
      <c r="A11" s="30"/>
      <c r="B11" s="30"/>
      <c r="C11" s="13"/>
      <c r="D11" s="36"/>
      <c r="E11" s="30"/>
    </row>
    <row r="12" spans="1:5">
      <c r="A12" s="30"/>
      <c r="B12" s="30"/>
      <c r="C12" s="13"/>
      <c r="D12" s="36"/>
      <c r="E12" s="30"/>
    </row>
    <row r="13" spans="1:5">
      <c r="A13" s="30"/>
      <c r="B13" s="30"/>
      <c r="C13" s="13"/>
      <c r="D13" s="36"/>
      <c r="E13" s="30"/>
    </row>
    <row r="14" spans="1:5">
      <c r="A14" s="30"/>
      <c r="B14" s="30"/>
      <c r="C14" s="13"/>
      <c r="D14" s="36"/>
      <c r="E14" s="30"/>
    </row>
    <row r="15" spans="1:5">
      <c r="A15" s="30"/>
      <c r="B15" s="30"/>
      <c r="C15" s="13"/>
      <c r="D15" s="36"/>
      <c r="E15" s="30"/>
    </row>
    <row r="16" spans="1:5">
      <c r="A16" s="30"/>
      <c r="B16" s="30"/>
      <c r="C16" s="13"/>
      <c r="D16" s="36"/>
      <c r="E16" s="30"/>
    </row>
    <row r="17" spans="1:5">
      <c r="A17" s="30"/>
      <c r="B17" s="30"/>
      <c r="C17" s="13"/>
      <c r="D17" s="36"/>
      <c r="E17" s="30"/>
    </row>
    <row r="18" spans="1:5">
      <c r="A18" s="30"/>
      <c r="B18" s="30"/>
      <c r="C18" s="13"/>
      <c r="D18" s="36"/>
      <c r="E18" s="30"/>
    </row>
    <row r="19" spans="1:5">
      <c r="A19" s="30"/>
      <c r="B19" s="30"/>
      <c r="C19" s="13"/>
      <c r="D19" s="36"/>
      <c r="E19" s="30"/>
    </row>
    <row r="20" spans="1:5">
      <c r="A20" s="30"/>
      <c r="B20" s="30"/>
      <c r="C20" s="13"/>
      <c r="D20" s="36"/>
      <c r="E20" s="30"/>
    </row>
    <row r="21" spans="1:5">
      <c r="A21" s="30"/>
      <c r="B21" s="30"/>
      <c r="C21" s="13"/>
      <c r="D21" s="36"/>
      <c r="E21" s="30"/>
    </row>
    <row r="22" spans="1:5">
      <c r="A22" s="30"/>
      <c r="B22" s="30"/>
      <c r="C22" s="13"/>
      <c r="D22" s="36"/>
      <c r="E22" s="3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D9" sqref="D9"/>
    </sheetView>
  </sheetViews>
  <sheetFormatPr defaultRowHeight="15"/>
  <cols>
    <col min="1" max="1" width="4.42578125" customWidth="1"/>
    <col min="2" max="2" width="64.140625" customWidth="1"/>
    <col min="3" max="3" width="10.42578125" customWidth="1"/>
  </cols>
  <sheetData>
    <row r="1" spans="1:4" ht="21">
      <c r="A1" s="1"/>
      <c r="B1" s="59" t="s">
        <v>62</v>
      </c>
      <c r="C1" s="59"/>
      <c r="D1" s="59"/>
    </row>
    <row r="2" spans="1:4" ht="15.75">
      <c r="A2" s="1"/>
      <c r="B2" s="58" t="s">
        <v>31</v>
      </c>
      <c r="C2" s="58"/>
      <c r="D2" s="58"/>
    </row>
    <row r="3" spans="1:4" ht="15.75">
      <c r="A3" s="1"/>
      <c r="B3" s="57" t="s">
        <v>48</v>
      </c>
      <c r="C3" s="57"/>
      <c r="D3" s="57"/>
    </row>
    <row r="4" spans="1:4" ht="26.25">
      <c r="A4" s="7"/>
      <c r="B4" s="8" t="s">
        <v>0</v>
      </c>
      <c r="C4" s="7" t="s">
        <v>1</v>
      </c>
      <c r="D4" s="8" t="s">
        <v>26</v>
      </c>
    </row>
    <row r="5" spans="1:4">
      <c r="A5" s="41"/>
      <c r="B5" s="42" t="s">
        <v>8</v>
      </c>
      <c r="C5" s="42"/>
      <c r="D5" s="41"/>
    </row>
    <row r="6" spans="1:4">
      <c r="A6" s="41">
        <v>1</v>
      </c>
      <c r="B6" s="41" t="s">
        <v>76</v>
      </c>
      <c r="C6" s="41">
        <v>235</v>
      </c>
      <c r="D6" s="42">
        <f>C6</f>
        <v>235</v>
      </c>
    </row>
    <row r="7" spans="1:4">
      <c r="A7" s="41"/>
      <c r="B7" s="42" t="s">
        <v>12</v>
      </c>
      <c r="C7" s="42"/>
      <c r="D7" s="44"/>
    </row>
    <row r="8" spans="1:4">
      <c r="A8" s="43">
        <v>1</v>
      </c>
      <c r="B8" s="41" t="s">
        <v>76</v>
      </c>
      <c r="C8" s="43">
        <v>150</v>
      </c>
      <c r="D8" s="44">
        <f>C8+D6</f>
        <v>385</v>
      </c>
    </row>
    <row r="9" spans="1:4">
      <c r="A9" s="43"/>
      <c r="B9" s="41"/>
      <c r="C9" s="43"/>
      <c r="D9" s="44"/>
    </row>
    <row r="10" spans="1:4">
      <c r="A10" s="43"/>
      <c r="B10" s="42"/>
      <c r="C10" s="43"/>
      <c r="D10" s="44"/>
    </row>
    <row r="11" spans="1:4">
      <c r="A11" s="43"/>
      <c r="B11" s="41"/>
      <c r="C11" s="44"/>
      <c r="D11" s="44"/>
    </row>
    <row r="12" spans="1:4">
      <c r="A12" s="44"/>
      <c r="B12" s="42"/>
      <c r="C12" s="44"/>
      <c r="D12" s="44"/>
    </row>
    <row r="13" spans="1:4">
      <c r="A13" s="44"/>
      <c r="B13" s="41"/>
      <c r="C13" s="44"/>
      <c r="D13" s="44"/>
    </row>
    <row r="14" spans="1:4">
      <c r="A14" s="43"/>
      <c r="B14" s="42"/>
      <c r="C14" s="43"/>
      <c r="D14" s="43"/>
    </row>
    <row r="15" spans="1:4">
      <c r="A15" s="43"/>
      <c r="B15" s="41"/>
      <c r="C15" s="44"/>
      <c r="D15" s="44"/>
    </row>
    <row r="16" spans="1:4">
      <c r="A16" s="43"/>
      <c r="B16" s="42"/>
      <c r="C16" s="43"/>
      <c r="D16" s="43"/>
    </row>
    <row r="17" spans="1:4">
      <c r="A17" s="43"/>
      <c r="B17" s="41"/>
      <c r="C17" s="43"/>
      <c r="D17" s="43"/>
    </row>
    <row r="18" spans="1:4">
      <c r="A18" s="43"/>
      <c r="B18" s="41"/>
      <c r="C18" s="43"/>
      <c r="D18" s="44"/>
    </row>
    <row r="19" spans="1:4">
      <c r="A19" s="43"/>
      <c r="B19" s="42"/>
      <c r="C19" s="44"/>
      <c r="D19" s="44"/>
    </row>
    <row r="20" spans="1:4">
      <c r="A20" s="43"/>
      <c r="B20" s="42"/>
      <c r="C20" s="43"/>
      <c r="D20" s="43"/>
    </row>
    <row r="21" spans="1:4">
      <c r="A21" s="43"/>
      <c r="B21" s="41"/>
      <c r="C21" s="43"/>
      <c r="D21" s="44"/>
    </row>
    <row r="22" spans="1:4">
      <c r="A22" s="43"/>
      <c r="B22" s="41"/>
      <c r="C22" s="43"/>
      <c r="D22" s="44"/>
    </row>
    <row r="23" spans="1:4">
      <c r="A23" s="43"/>
      <c r="B23" s="42"/>
      <c r="C23" s="44"/>
      <c r="D23" s="44"/>
    </row>
    <row r="24" spans="1:4">
      <c r="A24" s="43"/>
      <c r="B24" s="41"/>
      <c r="C24" s="43"/>
      <c r="D24" s="43"/>
    </row>
    <row r="25" spans="1:4">
      <c r="A25" s="43"/>
      <c r="B25" s="42"/>
      <c r="C25" s="44"/>
      <c r="D25" s="44"/>
    </row>
    <row r="26" spans="1:4">
      <c r="A26" s="43"/>
      <c r="B26" s="42"/>
      <c r="C26" s="43"/>
      <c r="D26" s="43"/>
    </row>
    <row r="27" spans="1:4">
      <c r="A27" s="43"/>
      <c r="B27" s="41"/>
      <c r="C27" s="43"/>
      <c r="D27" s="43"/>
    </row>
    <row r="28" spans="1:4">
      <c r="A28" s="43"/>
      <c r="B28" s="42"/>
      <c r="C28" s="44"/>
      <c r="D28" s="44"/>
    </row>
    <row r="29" spans="1:4">
      <c r="A29" s="43"/>
      <c r="B29" s="42"/>
      <c r="C29" s="43"/>
      <c r="D29" s="43"/>
    </row>
    <row r="30" spans="1:4">
      <c r="A30" s="43"/>
      <c r="B30" s="41"/>
      <c r="C30" s="43"/>
      <c r="D30" s="44"/>
    </row>
    <row r="31" spans="1:4">
      <c r="A31" s="43"/>
      <c r="B31" s="42"/>
      <c r="C31" s="44"/>
      <c r="D31" s="44"/>
    </row>
    <row r="32" spans="1:4">
      <c r="A32" s="43"/>
      <c r="B32" s="41"/>
      <c r="C32" s="43"/>
      <c r="D32" s="43"/>
    </row>
    <row r="33" spans="1:4">
      <c r="A33" s="43"/>
      <c r="B33" s="42"/>
      <c r="C33" s="44"/>
      <c r="D33" s="44"/>
    </row>
    <row r="34" spans="1:4">
      <c r="A34" s="45"/>
      <c r="B34" s="45"/>
      <c r="C34" s="45"/>
      <c r="D34" s="4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2016-01-25T06:33:04Z</cp:lastPrinted>
  <dcterms:created xsi:type="dcterms:W3CDTF">2011-07-25T05:21:17Z</dcterms:created>
  <dcterms:modified xsi:type="dcterms:W3CDTF">2023-02-27T07:51:18Z</dcterms:modified>
</cp:coreProperties>
</file>