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Коммунистическая\"/>
    </mc:Choice>
  </mc:AlternateContent>
  <xr:revisionPtr revIDLastSave="0" documentId="13_ncr:1_{472CC347-0CAE-4691-96E6-8597C80BC0CC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N14" i="5"/>
  <c r="N24" i="5" s="1"/>
  <c r="D22" i="4" l="1"/>
  <c r="D20" i="6"/>
  <c r="D14" i="2"/>
  <c r="D77" i="1"/>
  <c r="C77" i="1"/>
  <c r="D20" i="4"/>
  <c r="D12" i="2"/>
  <c r="C71" i="1"/>
  <c r="D18" i="6"/>
  <c r="C18" i="6"/>
  <c r="C60" i="1"/>
  <c r="D10" i="9"/>
  <c r="D8" i="3"/>
  <c r="D18" i="4"/>
  <c r="C18" i="4"/>
  <c r="D10" i="2"/>
  <c r="C10" i="2"/>
  <c r="C54" i="1" l="1"/>
  <c r="C14" i="4"/>
  <c r="C47" i="1"/>
  <c r="D6" i="3" l="1"/>
  <c r="C12" i="4"/>
  <c r="C41" i="1"/>
  <c r="C36" i="1" l="1"/>
  <c r="D6" i="9" l="1"/>
  <c r="D8" i="9" s="1"/>
  <c r="C32" i="1"/>
  <c r="C27" i="1" l="1"/>
  <c r="C21" i="1" l="1"/>
  <c r="C8" i="6" l="1"/>
  <c r="D8" i="6" s="1"/>
  <c r="D10" i="6" s="1"/>
  <c r="D12" i="6" s="1"/>
  <c r="D14" i="6" s="1"/>
  <c r="C14" i="1"/>
  <c r="C15" i="1" s="1"/>
  <c r="D6" i="4" l="1"/>
  <c r="D8" i="4" s="1"/>
  <c r="D12" i="4" s="1"/>
  <c r="D14" i="4" s="1"/>
  <c r="C9" i="1"/>
  <c r="D6" i="2" l="1"/>
  <c r="D9" i="1" l="1"/>
  <c r="D15" i="1" s="1"/>
  <c r="D21" i="1" s="1"/>
  <c r="D27" i="1" s="1"/>
  <c r="D32" i="1" s="1"/>
  <c r="D36" i="1" s="1"/>
  <c r="D41" i="1" s="1"/>
  <c r="D47" i="1" s="1"/>
  <c r="D54" i="1" s="1"/>
  <c r="D60" i="1" s="1"/>
  <c r="D71" i="1" s="1"/>
  <c r="E4" i="5" l="1"/>
  <c r="M4" i="5"/>
  <c r="L4" i="5"/>
  <c r="K4" i="5"/>
  <c r="J4" i="5"/>
  <c r="I4" i="5"/>
  <c r="H4" i="5"/>
  <c r="G4" i="5"/>
  <c r="F4" i="5"/>
  <c r="D4" i="5"/>
  <c r="C4" i="5"/>
  <c r="B4" i="5"/>
  <c r="C83" i="1"/>
  <c r="D83" i="1" s="1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N12" i="5"/>
  <c r="B14" i="5"/>
  <c r="B9" i="5"/>
  <c r="H24" i="5" l="1"/>
  <c r="C24" i="5"/>
  <c r="M24" i="5"/>
  <c r="B24" i="5"/>
  <c r="L24" i="5"/>
  <c r="K24" i="5"/>
  <c r="J24" i="5"/>
  <c r="I24" i="5"/>
  <c r="G24" i="5"/>
  <c r="F24" i="5"/>
  <c r="E24" i="5"/>
  <c r="D24" i="5"/>
  <c r="N19" i="5"/>
  <c r="N6" i="5"/>
  <c r="N23" i="5"/>
  <c r="N13" i="5"/>
  <c r="N5" i="5"/>
  <c r="N4" i="5" l="1"/>
  <c r="N11" i="5"/>
  <c r="N10" i="5"/>
  <c r="N15" i="5" l="1"/>
  <c r="N16" i="5"/>
  <c r="N9" i="5" l="1"/>
</calcChain>
</file>

<file path=xl/sharedStrings.xml><?xml version="1.0" encoding="utf-8"?>
<sst xmlns="http://schemas.openxmlformats.org/spreadsheetml/2006/main" count="222" uniqueCount="128">
  <si>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</si>
  <si>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</si>
  <si>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</si>
  <si>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</si>
  <si>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</si>
  <si>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</si>
  <si>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</si>
  <si>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</si>
  <si>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</si>
  <si>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</si>
  <si>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</si>
  <si>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</si>
  <si>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</si>
  <si>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</si>
  <si>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</si>
  <si>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</si>
  <si>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</si>
  <si>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</si>
  <si>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</si>
  <si>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</si>
  <si>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</si>
  <si>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</si>
  <si>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</si>
  <si>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</si>
  <si>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</si>
  <si>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</si>
  <si>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</si>
  <si>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</si>
  <si>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</si>
  <si>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</si>
  <si>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</si>
  <si>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</si>
  <si>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</si>
  <si>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Коммунистическая,10</t>
  </si>
  <si>
    <t>- эл.оборудование</t>
  </si>
  <si>
    <t>- 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</si>
  <si>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</si>
  <si>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</si>
  <si>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</si>
  <si>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</si>
  <si>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</si>
  <si>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</si>
  <si>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</si>
  <si>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</si>
  <si>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</si>
  <si>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</si>
  <si>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</si>
  <si>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</si>
  <si>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</si>
  <si>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10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</si>
  <si>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</si>
  <si>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</si>
  <si>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</si>
  <si>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</si>
  <si>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</si>
  <si>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</si>
  <si>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</si>
  <si>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</si>
  <si>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</si>
  <si>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</si>
  <si>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</si>
  <si>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</si>
  <si>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</si>
  <si>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</si>
  <si>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Уборка снежных шапок и наледи с крыши</t>
  </si>
  <si>
    <t>Лицевой счет. Сводный расчет  2022г</t>
  </si>
  <si>
    <t>Лицевой счёт  2022г</t>
  </si>
  <si>
    <t>Замена участка трубы на полотенцесушителе Квартира №25</t>
  </si>
  <si>
    <t>Лицевой счёт 2022г</t>
  </si>
  <si>
    <t>Замена и прочистка центрального стояка канализации Квартира №24</t>
  </si>
  <si>
    <t>Прочистка канализации Подъезд №2</t>
  </si>
  <si>
    <t>Отогрев и утепление стояка ХВС. Откачка воды и прочистка канализационного стояка. Промывка канализации в подвале Подъезд №2</t>
  </si>
  <si>
    <t>Итого за февраль</t>
  </si>
  <si>
    <t>Замена лампочки в подъезде</t>
  </si>
  <si>
    <t>Ремонт светильников. Замена лампочек и схем.</t>
  </si>
  <si>
    <t>Замена крана на стояке ГВС в подвале</t>
  </si>
  <si>
    <t>Устранение течи. Развоздушка системы отопления Квартира №14</t>
  </si>
  <si>
    <t>Итого за март</t>
  </si>
  <si>
    <t>Замена стояков ГВс в ванной Квартира №18,14,10,6</t>
  </si>
  <si>
    <t>Отключение подъездного отопления</t>
  </si>
  <si>
    <t>Установка блока питания в счетчик отопления в подвале взамен сгоревшего</t>
  </si>
  <si>
    <t>Итого за апрель</t>
  </si>
  <si>
    <t>Работы ППР</t>
  </si>
  <si>
    <t>Отключение  отопления</t>
  </si>
  <si>
    <t>Итого за май</t>
  </si>
  <si>
    <t xml:space="preserve">Навешивание замка на электрощитовую </t>
  </si>
  <si>
    <t>Вывоз крупногабаритного мусора</t>
  </si>
  <si>
    <t>Итого за июнь</t>
  </si>
  <si>
    <t>Ремонт светильников. Замена лампочек и схем. Подъезд №1</t>
  </si>
  <si>
    <t>Прочистка фильтра на теплоузле</t>
  </si>
  <si>
    <t>Итого за июль</t>
  </si>
  <si>
    <t>Установка дополнительных стояков отопления Квартира №1,5,9,13,17</t>
  </si>
  <si>
    <t>Замена стояков отопления Квартира №2,6,10,14,18</t>
  </si>
  <si>
    <t>Монтаж натяжных потолков после замены стояков Квартиры № 2,6,10,14,18</t>
  </si>
  <si>
    <t>Скос травы на придомовой территории</t>
  </si>
  <si>
    <t>Замена водосчетчиков ГВС ХВС Квартира №1</t>
  </si>
  <si>
    <t>Замена отвода на канализационном стояке в подвале</t>
  </si>
  <si>
    <t>Итого за август</t>
  </si>
  <si>
    <t>Замена канализационного стояка в квартирах №17,13,1,9,5</t>
  </si>
  <si>
    <t>Замена сгона на стояке отопления Квартира №3</t>
  </si>
  <si>
    <t>Ремонт стояка отопления Квартира №24</t>
  </si>
  <si>
    <t>Прочистка канализации. Откачка воды из подвала Подъезд №2</t>
  </si>
  <si>
    <t>Зашитие штробы Квартира №5</t>
  </si>
  <si>
    <t>Итого за сентябрь</t>
  </si>
  <si>
    <t>Установка замков на подвальную дверь Подъезд №1,2</t>
  </si>
  <si>
    <t>Замена батареи Квартира №24</t>
  </si>
  <si>
    <t>Замена стояка отрпления Квартира №38</t>
  </si>
  <si>
    <t xml:space="preserve">Асфальтирование отмоски </t>
  </si>
  <si>
    <t>Замена стояка отопления Квартира №1</t>
  </si>
  <si>
    <t>Итого за октябрь</t>
  </si>
  <si>
    <t>Уборка мусора в подвале</t>
  </si>
  <si>
    <t>Ремонт светильника, замена лампочки и предохранителя Подъезд №1</t>
  </si>
  <si>
    <t>Замена лампочки в тамбуре Подъезд №1</t>
  </si>
  <si>
    <t>Запуск подъездного отопления</t>
  </si>
  <si>
    <t>Развоздушка п/сушителя Квартира №3</t>
  </si>
  <si>
    <t>Замена пробки на отопительном приборе Квартира №13</t>
  </si>
  <si>
    <t>Отогрев холодной воды Квартира №24</t>
  </si>
  <si>
    <t>Установка переходки на стояк ГВС в подвале подъезда №2</t>
  </si>
  <si>
    <t>Отогрев системы отопления</t>
  </si>
  <si>
    <t>Итого за ноябрь</t>
  </si>
  <si>
    <t>Замена пробки на отопительном приборе Квартира №12</t>
  </si>
  <si>
    <t xml:space="preserve">Закрытие отдушин в подвале </t>
  </si>
  <si>
    <t>Замена стояка отопления Квартира №5,9,13</t>
  </si>
  <si>
    <t>Перемотка трубы на отопительном приборе Квартира №39</t>
  </si>
  <si>
    <t>Отогрев стояка отопления на чердаке</t>
  </si>
  <si>
    <t>Итого за декабрь</t>
  </si>
  <si>
    <t>Ремонт металлического огорождения в подъезд №1</t>
  </si>
  <si>
    <t>Установк батареи квартира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</si>
</sst>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3" xfId="0" applyBorder="1"/>
    <xf numFmtId="0" fontId="1" fillId="0" borderId="5" xfId="0" applyFont="1" applyBorder="1"/>
    <xf numFmtId="0" fontId="1" fillId="0" borderId="7" xfId="0" applyFont="1" applyBorder="1"/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9" fillId="0" borderId="2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opLeftCell="A59" workbookViewId="0">
      <selection activeCell="D78" sqref="D7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5" t="s">
        <v>4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7"/>
      <c r="B5" s="26" t="s">
        <v>2</v>
      </c>
      <c r="C5" s="7"/>
      <c r="D5" s="7"/>
      <c r="E5" s="1"/>
      <c r="F5" s="1"/>
      <c r="G5" s="1"/>
      <c r="H5" s="1"/>
    </row>
    <row r="6" spans="1:8" ht="30" x14ac:dyDescent="0.25">
      <c r="A6" s="38">
        <v>1</v>
      </c>
      <c r="B6" s="38" t="s">
        <v>57</v>
      </c>
      <c r="C6" s="38">
        <v>1223.92</v>
      </c>
      <c r="D6" s="39"/>
      <c r="E6" s="1"/>
      <c r="F6" s="1"/>
    </row>
    <row r="7" spans="1:8" ht="60" x14ac:dyDescent="0.25">
      <c r="A7" s="38">
        <v>2</v>
      </c>
      <c r="B7" s="38" t="s">
        <v>62</v>
      </c>
      <c r="C7" s="38">
        <v>935</v>
      </c>
      <c r="D7" s="38"/>
      <c r="E7" s="1"/>
      <c r="F7" s="1"/>
    </row>
    <row r="8" spans="1:8" ht="30" x14ac:dyDescent="0.25">
      <c r="A8" s="38">
        <v>3</v>
      </c>
      <c r="B8" s="38" t="s">
        <v>67</v>
      </c>
      <c r="C8" s="38">
        <v>1488</v>
      </c>
      <c r="D8" s="38"/>
      <c r="E8" s="1"/>
      <c r="F8" s="1"/>
    </row>
    <row r="9" spans="1:8" s="5" customFormat="1" x14ac:dyDescent="0.25">
      <c r="A9" s="38"/>
      <c r="B9" s="39" t="s">
        <v>63</v>
      </c>
      <c r="C9" s="39">
        <f>SUM(C6:C8)</f>
        <v>3646.92</v>
      </c>
      <c r="D9" s="39">
        <f>C9</f>
        <v>3646.92</v>
      </c>
      <c r="E9" s="4"/>
      <c r="F9" s="4"/>
    </row>
    <row r="10" spans="1:8" ht="15.75" x14ac:dyDescent="0.25">
      <c r="A10" s="7"/>
      <c r="B10" s="26" t="s">
        <v>7</v>
      </c>
      <c r="C10" s="7"/>
      <c r="D10" s="7"/>
      <c r="E10" s="1"/>
      <c r="F10" s="1"/>
    </row>
    <row r="11" spans="1:8" ht="30" x14ac:dyDescent="0.25">
      <c r="A11" s="38">
        <v>1</v>
      </c>
      <c r="B11" s="38" t="s">
        <v>57</v>
      </c>
      <c r="C11" s="38">
        <v>1223.92</v>
      </c>
      <c r="D11" s="39"/>
      <c r="E11" s="1"/>
      <c r="F11" s="1"/>
    </row>
    <row r="12" spans="1:8" ht="60" x14ac:dyDescent="0.25">
      <c r="A12" s="38">
        <v>2</v>
      </c>
      <c r="B12" s="38" t="s">
        <v>62</v>
      </c>
      <c r="C12" s="38">
        <v>935</v>
      </c>
      <c r="D12" s="38"/>
      <c r="E12" s="1"/>
      <c r="F12" s="1"/>
    </row>
    <row r="13" spans="1:8" x14ac:dyDescent="0.25">
      <c r="A13" s="38">
        <v>3</v>
      </c>
      <c r="B13" s="38" t="s">
        <v>70</v>
      </c>
      <c r="C13" s="38">
        <v>2232</v>
      </c>
      <c r="D13" s="39"/>
      <c r="E13" s="1"/>
      <c r="F13" s="1"/>
    </row>
    <row r="14" spans="1:8" s="5" customFormat="1" ht="45" x14ac:dyDescent="0.25">
      <c r="A14" s="38">
        <v>4</v>
      </c>
      <c r="B14" s="38" t="s">
        <v>71</v>
      </c>
      <c r="C14" s="38">
        <f>10326+14880</f>
        <v>25206</v>
      </c>
      <c r="D14" s="39"/>
      <c r="E14" s="4"/>
      <c r="F14" s="4"/>
    </row>
    <row r="15" spans="1:8" s="5" customFormat="1" x14ac:dyDescent="0.25">
      <c r="A15" s="38"/>
      <c r="B15" s="39" t="s">
        <v>72</v>
      </c>
      <c r="C15" s="39">
        <f>SUM(C11:C14)</f>
        <v>29596.92</v>
      </c>
      <c r="D15" s="39">
        <f>C15+D9</f>
        <v>33243.839999999997</v>
      </c>
      <c r="E15" s="4"/>
      <c r="F15" s="4"/>
    </row>
    <row r="16" spans="1:8" ht="15.75" x14ac:dyDescent="0.25">
      <c r="A16" s="7"/>
      <c r="B16" s="26" t="s">
        <v>3</v>
      </c>
      <c r="C16" s="7"/>
      <c r="D16" s="7"/>
      <c r="E16" s="1"/>
      <c r="F16" s="1"/>
    </row>
    <row r="17" spans="1:6" ht="30" x14ac:dyDescent="0.25">
      <c r="A17" s="38">
        <v>1</v>
      </c>
      <c r="B17" s="38" t="s">
        <v>57</v>
      </c>
      <c r="C17" s="38">
        <v>1223.92</v>
      </c>
      <c r="D17" s="39"/>
      <c r="E17" s="1"/>
      <c r="F17" s="1"/>
    </row>
    <row r="18" spans="1:6" ht="60" x14ac:dyDescent="0.25">
      <c r="A18" s="38">
        <v>2</v>
      </c>
      <c r="B18" s="38" t="s">
        <v>62</v>
      </c>
      <c r="C18" s="38">
        <v>935</v>
      </c>
      <c r="D18" s="38"/>
      <c r="E18" s="1"/>
      <c r="F18" s="1"/>
    </row>
    <row r="19" spans="1:6" x14ac:dyDescent="0.25">
      <c r="A19" s="38">
        <v>3</v>
      </c>
      <c r="B19" s="38" t="s">
        <v>75</v>
      </c>
      <c r="C19" s="38">
        <v>2072</v>
      </c>
      <c r="D19" s="39"/>
      <c r="E19" s="1"/>
      <c r="F19" s="1"/>
    </row>
    <row r="20" spans="1:6" ht="30" x14ac:dyDescent="0.25">
      <c r="A20" s="38">
        <v>4</v>
      </c>
      <c r="B20" s="11" t="s">
        <v>76</v>
      </c>
      <c r="C20" s="38">
        <v>784</v>
      </c>
      <c r="D20" s="39"/>
      <c r="E20" s="1"/>
      <c r="F20" s="1"/>
    </row>
    <row r="21" spans="1:6" x14ac:dyDescent="0.25">
      <c r="A21" s="38"/>
      <c r="B21" s="39" t="s">
        <v>77</v>
      </c>
      <c r="C21" s="39">
        <f>SUM(C17:C20)</f>
        <v>5014.92</v>
      </c>
      <c r="D21" s="39">
        <f>C21+D15</f>
        <v>38258.759999999995</v>
      </c>
      <c r="E21" s="1"/>
      <c r="F21" s="1"/>
    </row>
    <row r="22" spans="1:6" ht="15.75" x14ac:dyDescent="0.25">
      <c r="A22" s="7"/>
      <c r="B22" s="26" t="s">
        <v>9</v>
      </c>
      <c r="C22" s="7"/>
      <c r="D22" s="7"/>
      <c r="E22" s="1"/>
      <c r="F22" s="1"/>
    </row>
    <row r="23" spans="1:6" ht="30" x14ac:dyDescent="0.25">
      <c r="A23" s="38">
        <v>1</v>
      </c>
      <c r="B23" s="38" t="s">
        <v>57</v>
      </c>
      <c r="C23" s="38">
        <v>1223.92</v>
      </c>
      <c r="D23" s="39"/>
      <c r="E23" s="1"/>
      <c r="F23" s="1"/>
    </row>
    <row r="24" spans="1:6" ht="60" x14ac:dyDescent="0.25">
      <c r="A24" s="38">
        <v>2</v>
      </c>
      <c r="B24" s="38" t="s">
        <v>62</v>
      </c>
      <c r="C24" s="38">
        <v>935</v>
      </c>
      <c r="D24" s="38"/>
      <c r="E24" s="1"/>
      <c r="F24" s="1"/>
    </row>
    <row r="25" spans="1:6" x14ac:dyDescent="0.25">
      <c r="A25" s="38">
        <v>3</v>
      </c>
      <c r="B25" s="38" t="s">
        <v>79</v>
      </c>
      <c r="C25" s="38">
        <v>372</v>
      </c>
      <c r="D25" s="39"/>
      <c r="E25" s="1"/>
      <c r="F25" s="1"/>
    </row>
    <row r="26" spans="1:6" ht="30" x14ac:dyDescent="0.25">
      <c r="A26" s="38">
        <v>4</v>
      </c>
      <c r="B26" s="38" t="s">
        <v>80</v>
      </c>
      <c r="C26" s="38">
        <v>1742</v>
      </c>
      <c r="D26" s="39"/>
      <c r="E26" s="1"/>
      <c r="F26" s="1"/>
    </row>
    <row r="27" spans="1:6" x14ac:dyDescent="0.25">
      <c r="A27" s="38"/>
      <c r="B27" s="39" t="s">
        <v>81</v>
      </c>
      <c r="C27" s="39">
        <f>SUM(C23:C26)</f>
        <v>4272.92</v>
      </c>
      <c r="D27" s="39">
        <f>C27+D21</f>
        <v>42531.679999999993</v>
      </c>
      <c r="E27" s="1"/>
      <c r="F27" s="1"/>
    </row>
    <row r="28" spans="1:6" ht="15.75" x14ac:dyDescent="0.25">
      <c r="A28" s="7"/>
      <c r="B28" s="26" t="s">
        <v>10</v>
      </c>
      <c r="C28" s="7"/>
      <c r="D28" s="7"/>
      <c r="E28" s="1"/>
      <c r="F28" s="1"/>
    </row>
    <row r="29" spans="1:6" ht="30" x14ac:dyDescent="0.25">
      <c r="A29" s="38">
        <v>1</v>
      </c>
      <c r="B29" s="38" t="s">
        <v>57</v>
      </c>
      <c r="C29" s="38">
        <v>1223.92</v>
      </c>
      <c r="D29" s="39"/>
      <c r="E29" s="1"/>
      <c r="F29" s="1"/>
    </row>
    <row r="30" spans="1:6" s="5" customFormat="1" ht="60" x14ac:dyDescent="0.25">
      <c r="A30" s="38">
        <v>2</v>
      </c>
      <c r="B30" s="38" t="s">
        <v>62</v>
      </c>
      <c r="C30" s="38">
        <v>935</v>
      </c>
      <c r="D30" s="38"/>
      <c r="E30" s="4"/>
      <c r="F30" s="4"/>
    </row>
    <row r="31" spans="1:6" s="5" customFormat="1" x14ac:dyDescent="0.25">
      <c r="A31" s="38">
        <v>3</v>
      </c>
      <c r="B31" s="38" t="s">
        <v>83</v>
      </c>
      <c r="C31" s="38">
        <v>1488</v>
      </c>
      <c r="D31" s="39"/>
      <c r="E31" s="4"/>
      <c r="F31" s="4"/>
    </row>
    <row r="32" spans="1:6" s="5" customFormat="1" x14ac:dyDescent="0.25">
      <c r="A32" s="38"/>
      <c r="B32" s="39" t="s">
        <v>84</v>
      </c>
      <c r="C32" s="39">
        <f>SUM(C29:C31)</f>
        <v>3646.92</v>
      </c>
      <c r="D32" s="39">
        <f>C32+D27</f>
        <v>46178.599999999991</v>
      </c>
      <c r="E32" s="4"/>
      <c r="F32" s="4"/>
    </row>
    <row r="33" spans="1:6" s="5" customFormat="1" ht="15.75" x14ac:dyDescent="0.25">
      <c r="A33" s="7"/>
      <c r="B33" s="26" t="s">
        <v>11</v>
      </c>
      <c r="C33" s="7"/>
      <c r="D33" s="7"/>
      <c r="E33" s="4"/>
      <c r="F33" s="4"/>
    </row>
    <row r="34" spans="1:6" s="5" customFormat="1" ht="30" x14ac:dyDescent="0.25">
      <c r="A34" s="38">
        <v>1</v>
      </c>
      <c r="B34" s="38" t="s">
        <v>57</v>
      </c>
      <c r="C34" s="38">
        <v>1223.92</v>
      </c>
      <c r="D34" s="39"/>
      <c r="E34" s="4"/>
      <c r="F34" s="4"/>
    </row>
    <row r="35" spans="1:6" s="5" customFormat="1" ht="60" x14ac:dyDescent="0.25">
      <c r="A35" s="38">
        <v>2</v>
      </c>
      <c r="B35" s="38" t="s">
        <v>62</v>
      </c>
      <c r="C35" s="38">
        <v>935</v>
      </c>
      <c r="D35" s="38"/>
      <c r="E35" s="4"/>
      <c r="F35" s="4"/>
    </row>
    <row r="36" spans="1:6" s="5" customFormat="1" x14ac:dyDescent="0.25">
      <c r="A36" s="38"/>
      <c r="B36" s="39" t="s">
        <v>87</v>
      </c>
      <c r="C36" s="39">
        <f>SUM(C34:C35)</f>
        <v>2158.92</v>
      </c>
      <c r="D36" s="39">
        <f>C36+D32</f>
        <v>48337.51999999999</v>
      </c>
      <c r="E36" s="4"/>
      <c r="F36" s="4"/>
    </row>
    <row r="37" spans="1:6" s="5" customFormat="1" ht="15.75" x14ac:dyDescent="0.25">
      <c r="A37" s="7"/>
      <c r="B37" s="26" t="s">
        <v>12</v>
      </c>
      <c r="C37" s="7"/>
      <c r="D37" s="7"/>
      <c r="E37" s="4"/>
      <c r="F37" s="4"/>
    </row>
    <row r="38" spans="1:6" s="5" customFormat="1" ht="30" x14ac:dyDescent="0.25">
      <c r="A38" s="38">
        <v>1</v>
      </c>
      <c r="B38" s="38" t="s">
        <v>57</v>
      </c>
      <c r="C38" s="38">
        <v>1223.92</v>
      </c>
      <c r="D38" s="39"/>
      <c r="E38" s="4"/>
      <c r="F38" s="4"/>
    </row>
    <row r="39" spans="1:6" s="5" customFormat="1" ht="60" x14ac:dyDescent="0.25">
      <c r="A39" s="38">
        <v>2</v>
      </c>
      <c r="B39" s="38" t="s">
        <v>62</v>
      </c>
      <c r="C39" s="38">
        <v>935</v>
      </c>
      <c r="D39" s="38"/>
      <c r="E39" s="4"/>
      <c r="F39" s="4"/>
    </row>
    <row r="40" spans="1:6" s="5" customFormat="1" x14ac:dyDescent="0.25">
      <c r="A40" s="38">
        <v>3</v>
      </c>
      <c r="B40" s="38" t="s">
        <v>89</v>
      </c>
      <c r="C40" s="38">
        <v>2232</v>
      </c>
      <c r="D40" s="39"/>
      <c r="E40" s="4"/>
      <c r="F40" s="4"/>
    </row>
    <row r="41" spans="1:6" s="5" customFormat="1" x14ac:dyDescent="0.25">
      <c r="A41" s="38"/>
      <c r="B41" s="39" t="s">
        <v>90</v>
      </c>
      <c r="C41" s="39">
        <f>SUM(C38:C40)</f>
        <v>4390.92</v>
      </c>
      <c r="D41" s="39">
        <f>C41+D36</f>
        <v>52728.439999999988</v>
      </c>
      <c r="E41" s="4"/>
      <c r="F41" s="4"/>
    </row>
    <row r="42" spans="1:6" s="5" customFormat="1" x14ac:dyDescent="0.25">
      <c r="A42" s="38"/>
      <c r="B42" s="39" t="s">
        <v>13</v>
      </c>
      <c r="C42" s="38"/>
      <c r="D42" s="39"/>
      <c r="E42" s="4"/>
      <c r="F42" s="4"/>
    </row>
    <row r="43" spans="1:6" s="5" customFormat="1" ht="30" x14ac:dyDescent="0.25">
      <c r="A43" s="38">
        <v>1</v>
      </c>
      <c r="B43" s="38" t="s">
        <v>57</v>
      </c>
      <c r="C43" s="38">
        <v>1223.92</v>
      </c>
      <c r="D43" s="39"/>
      <c r="E43" s="4"/>
      <c r="F43" s="4"/>
    </row>
    <row r="44" spans="1:6" s="5" customFormat="1" ht="60" x14ac:dyDescent="0.25">
      <c r="A44" s="38">
        <v>2</v>
      </c>
      <c r="B44" s="38" t="s">
        <v>62</v>
      </c>
      <c r="C44" s="38">
        <v>935</v>
      </c>
      <c r="D44" s="38"/>
      <c r="E44" s="4"/>
      <c r="F44" s="4"/>
    </row>
    <row r="45" spans="1:6" s="5" customFormat="1" x14ac:dyDescent="0.25">
      <c r="A45" s="38">
        <v>3</v>
      </c>
      <c r="B45" s="38" t="s">
        <v>95</v>
      </c>
      <c r="C45" s="38">
        <v>3317.7</v>
      </c>
      <c r="D45" s="39"/>
      <c r="E45" s="4"/>
      <c r="F45" s="4"/>
    </row>
    <row r="46" spans="1:6" s="5" customFormat="1" ht="30" x14ac:dyDescent="0.25">
      <c r="A46" s="38">
        <v>4</v>
      </c>
      <c r="B46" s="38" t="s">
        <v>96</v>
      </c>
      <c r="C46" s="38">
        <v>3114</v>
      </c>
      <c r="D46" s="39"/>
      <c r="E46" s="4"/>
      <c r="F46" s="4"/>
    </row>
    <row r="47" spans="1:6" s="5" customFormat="1" x14ac:dyDescent="0.25">
      <c r="A47" s="38"/>
      <c r="B47" s="39" t="s">
        <v>97</v>
      </c>
      <c r="C47" s="39">
        <f>SUM(C43:C46)</f>
        <v>8590.619999999999</v>
      </c>
      <c r="D47" s="39">
        <f>C47+D41</f>
        <v>61319.059999999983</v>
      </c>
      <c r="E47" s="4"/>
      <c r="F47" s="4"/>
    </row>
    <row r="48" spans="1:6" s="5" customFormat="1" x14ac:dyDescent="0.25">
      <c r="A48" s="38"/>
      <c r="B48" s="39" t="s">
        <v>14</v>
      </c>
      <c r="C48" s="38"/>
      <c r="D48" s="39"/>
      <c r="E48" s="4"/>
      <c r="F48" s="4"/>
    </row>
    <row r="49" spans="1:6" s="5" customFormat="1" ht="30" x14ac:dyDescent="0.25">
      <c r="A49" s="38">
        <v>1</v>
      </c>
      <c r="B49" s="38" t="s">
        <v>57</v>
      </c>
      <c r="C49" s="38">
        <v>1223.92</v>
      </c>
      <c r="D49" s="39"/>
      <c r="E49" s="4"/>
      <c r="F49" s="4"/>
    </row>
    <row r="50" spans="1:6" s="5" customFormat="1" ht="60" x14ac:dyDescent="0.25">
      <c r="A50" s="38">
        <v>2</v>
      </c>
      <c r="B50" s="38" t="s">
        <v>62</v>
      </c>
      <c r="C50" s="38">
        <v>935</v>
      </c>
      <c r="D50" s="38"/>
      <c r="E50" s="4"/>
      <c r="F50" s="4"/>
    </row>
    <row r="51" spans="1:6" s="5" customFormat="1" x14ac:dyDescent="0.25">
      <c r="A51" s="38">
        <v>3</v>
      </c>
      <c r="B51" s="38" t="s">
        <v>99</v>
      </c>
      <c r="C51" s="38">
        <v>1116</v>
      </c>
      <c r="D51" s="39"/>
      <c r="E51" s="4"/>
      <c r="F51" s="4"/>
    </row>
    <row r="52" spans="1:6" s="5" customFormat="1" x14ac:dyDescent="0.25">
      <c r="A52" s="38">
        <v>4</v>
      </c>
      <c r="B52" s="38" t="s">
        <v>100</v>
      </c>
      <c r="C52" s="38">
        <v>2425.5</v>
      </c>
      <c r="D52" s="39"/>
      <c r="E52" s="4"/>
      <c r="F52" s="4"/>
    </row>
    <row r="53" spans="1:6" s="5" customFormat="1" ht="30" x14ac:dyDescent="0.25">
      <c r="A53" s="38">
        <v>5</v>
      </c>
      <c r="B53" s="38" t="s">
        <v>101</v>
      </c>
      <c r="C53" s="38">
        <v>35712</v>
      </c>
      <c r="D53" s="39"/>
      <c r="E53" s="4"/>
      <c r="F53" s="4"/>
    </row>
    <row r="54" spans="1:6" s="5" customFormat="1" x14ac:dyDescent="0.25">
      <c r="A54" s="38"/>
      <c r="B54" s="39" t="s">
        <v>103</v>
      </c>
      <c r="C54" s="39">
        <f>SUM(C49:C53)</f>
        <v>41412.42</v>
      </c>
      <c r="D54" s="39">
        <f>C54+D47</f>
        <v>102731.47999999998</v>
      </c>
      <c r="E54" s="4"/>
      <c r="F54" s="4"/>
    </row>
    <row r="55" spans="1:6" s="5" customFormat="1" x14ac:dyDescent="0.25">
      <c r="A55" s="38"/>
      <c r="B55" s="39" t="s">
        <v>15</v>
      </c>
      <c r="C55" s="38"/>
      <c r="D55" s="39"/>
      <c r="E55" s="4"/>
      <c r="F55" s="4"/>
    </row>
    <row r="56" spans="1:6" s="5" customFormat="1" ht="30" x14ac:dyDescent="0.25">
      <c r="A56" s="38">
        <v>1</v>
      </c>
      <c r="B56" s="38" t="s">
        <v>57</v>
      </c>
      <c r="C56" s="38">
        <v>1223.92</v>
      </c>
      <c r="D56" s="39"/>
      <c r="E56" s="4"/>
      <c r="F56" s="4"/>
    </row>
    <row r="57" spans="1:6" s="5" customFormat="1" ht="60" x14ac:dyDescent="0.25">
      <c r="A57" s="38">
        <v>2</v>
      </c>
      <c r="B57" s="38" t="s">
        <v>62</v>
      </c>
      <c r="C57" s="38">
        <v>935</v>
      </c>
      <c r="D57" s="38"/>
      <c r="E57" s="4"/>
      <c r="F57" s="4"/>
    </row>
    <row r="58" spans="1:6" s="5" customFormat="1" x14ac:dyDescent="0.25">
      <c r="A58" s="38">
        <v>3</v>
      </c>
      <c r="B58" s="38" t="s">
        <v>108</v>
      </c>
      <c r="C58" s="38">
        <v>6205.4</v>
      </c>
      <c r="D58" s="39"/>
      <c r="E58" s="4"/>
      <c r="F58" s="4"/>
    </row>
    <row r="59" spans="1:6" s="5" customFormat="1" x14ac:dyDescent="0.25">
      <c r="A59" s="38">
        <v>4</v>
      </c>
      <c r="B59" s="11" t="s">
        <v>110</v>
      </c>
      <c r="C59" s="38">
        <v>3348</v>
      </c>
      <c r="D59" s="39"/>
      <c r="E59" s="4"/>
      <c r="F59" s="4"/>
    </row>
    <row r="60" spans="1:6" s="5" customFormat="1" x14ac:dyDescent="0.25">
      <c r="A60" s="38"/>
      <c r="B60" s="39" t="s">
        <v>109</v>
      </c>
      <c r="C60" s="39">
        <f>SUM(C56:C59)</f>
        <v>11712.32</v>
      </c>
      <c r="D60" s="39">
        <f>C60+D54</f>
        <v>114443.79999999999</v>
      </c>
      <c r="E60" s="4"/>
      <c r="F60" s="4"/>
    </row>
    <row r="61" spans="1:6" s="5" customFormat="1" x14ac:dyDescent="0.25">
      <c r="A61" s="38"/>
      <c r="B61" s="39" t="s">
        <v>16</v>
      </c>
      <c r="C61" s="38"/>
      <c r="D61" s="39"/>
      <c r="E61" s="4"/>
      <c r="F61" s="4"/>
    </row>
    <row r="62" spans="1:6" s="5" customFormat="1" ht="30" x14ac:dyDescent="0.25">
      <c r="A62" s="38">
        <v>1</v>
      </c>
      <c r="B62" s="38" t="s">
        <v>57</v>
      </c>
      <c r="C62" s="38">
        <v>1223.92</v>
      </c>
      <c r="D62" s="39"/>
      <c r="E62" s="4"/>
      <c r="F62" s="4"/>
    </row>
    <row r="63" spans="1:6" s="5" customFormat="1" ht="60" x14ac:dyDescent="0.25">
      <c r="A63" s="38">
        <v>2</v>
      </c>
      <c r="B63" s="38" t="s">
        <v>62</v>
      </c>
      <c r="C63" s="38">
        <v>935</v>
      </c>
      <c r="D63" s="38"/>
      <c r="E63" s="4"/>
      <c r="F63" s="4"/>
    </row>
    <row r="64" spans="1:6" s="5" customFormat="1" x14ac:dyDescent="0.25">
      <c r="A64" s="38">
        <v>3</v>
      </c>
      <c r="B64" s="38" t="s">
        <v>113</v>
      </c>
      <c r="C64" s="38">
        <v>744</v>
      </c>
      <c r="D64" s="39"/>
      <c r="E64" s="4"/>
      <c r="F64" s="4"/>
    </row>
    <row r="65" spans="1:6" s="5" customFormat="1" x14ac:dyDescent="0.25">
      <c r="A65" s="38">
        <v>4</v>
      </c>
      <c r="B65" s="38" t="s">
        <v>114</v>
      </c>
      <c r="C65" s="38">
        <v>372</v>
      </c>
      <c r="D65" s="39"/>
      <c r="E65" s="4"/>
      <c r="F65" s="4"/>
    </row>
    <row r="66" spans="1:6" s="5" customFormat="1" ht="30" x14ac:dyDescent="0.25">
      <c r="A66" s="38">
        <v>5</v>
      </c>
      <c r="B66" s="38" t="s">
        <v>115</v>
      </c>
      <c r="C66" s="38">
        <v>1488</v>
      </c>
      <c r="D66" s="39"/>
      <c r="E66" s="4"/>
      <c r="F66" s="4"/>
    </row>
    <row r="67" spans="1:6" s="5" customFormat="1" x14ac:dyDescent="0.25">
      <c r="A67" s="38">
        <v>6</v>
      </c>
      <c r="B67" s="38" t="s">
        <v>116</v>
      </c>
      <c r="C67" s="38">
        <v>3400</v>
      </c>
      <c r="D67" s="39"/>
      <c r="E67" s="4"/>
      <c r="F67" s="4"/>
    </row>
    <row r="68" spans="1:6" s="5" customFormat="1" ht="30" x14ac:dyDescent="0.25">
      <c r="A68" s="38">
        <v>7</v>
      </c>
      <c r="B68" s="38" t="s">
        <v>117</v>
      </c>
      <c r="C68" s="38">
        <v>2411.4</v>
      </c>
      <c r="D68" s="39"/>
      <c r="E68" s="4"/>
      <c r="F68" s="4"/>
    </row>
    <row r="69" spans="1:6" s="5" customFormat="1" x14ac:dyDescent="0.25">
      <c r="A69" s="38">
        <v>8</v>
      </c>
      <c r="B69" s="38" t="s">
        <v>118</v>
      </c>
      <c r="C69" s="38">
        <v>1726</v>
      </c>
      <c r="D69" s="39"/>
      <c r="E69" s="4"/>
      <c r="F69" s="4"/>
    </row>
    <row r="70" spans="1:6" s="5" customFormat="1" ht="30" x14ac:dyDescent="0.25">
      <c r="A70" s="38">
        <v>9</v>
      </c>
      <c r="B70" s="38" t="s">
        <v>120</v>
      </c>
      <c r="C70" s="38">
        <v>1136</v>
      </c>
      <c r="D70" s="39"/>
      <c r="E70" s="4"/>
      <c r="F70" s="4"/>
    </row>
    <row r="71" spans="1:6" s="5" customFormat="1" x14ac:dyDescent="0.25">
      <c r="A71" s="38"/>
      <c r="B71" s="39" t="s">
        <v>119</v>
      </c>
      <c r="C71" s="39">
        <f>SUM(C62:C70)</f>
        <v>13436.32</v>
      </c>
      <c r="D71" s="39">
        <f>C71+D60</f>
        <v>127880.12</v>
      </c>
      <c r="E71" s="4"/>
      <c r="F71" s="4"/>
    </row>
    <row r="72" spans="1:6" s="5" customFormat="1" x14ac:dyDescent="0.25">
      <c r="A72" s="38"/>
      <c r="B72" s="39" t="s">
        <v>17</v>
      </c>
      <c r="C72" s="38"/>
      <c r="D72" s="39"/>
      <c r="E72" s="4"/>
      <c r="F72" s="4"/>
    </row>
    <row r="73" spans="1:6" s="5" customFormat="1" ht="30" x14ac:dyDescent="0.25">
      <c r="A73" s="38">
        <v>1</v>
      </c>
      <c r="B73" s="38" t="s">
        <v>57</v>
      </c>
      <c r="C73" s="38">
        <v>1223.92</v>
      </c>
      <c r="D73" s="39"/>
      <c r="E73" s="4"/>
      <c r="F73" s="4"/>
    </row>
    <row r="74" spans="1:6" s="5" customFormat="1" ht="60" x14ac:dyDescent="0.25">
      <c r="A74" s="38">
        <v>2</v>
      </c>
      <c r="B74" s="38" t="s">
        <v>62</v>
      </c>
      <c r="C74" s="38">
        <v>935</v>
      </c>
      <c r="D74" s="38"/>
      <c r="E74" s="4"/>
      <c r="F74" s="4"/>
    </row>
    <row r="75" spans="1:6" s="5" customFormat="1" ht="30" x14ac:dyDescent="0.25">
      <c r="A75" s="38">
        <v>3</v>
      </c>
      <c r="B75" s="38" t="s">
        <v>123</v>
      </c>
      <c r="C75" s="38">
        <v>1488</v>
      </c>
      <c r="D75" s="39"/>
      <c r="E75" s="4"/>
      <c r="F75" s="4"/>
    </row>
    <row r="76" spans="1:6" s="5" customFormat="1" x14ac:dyDescent="0.25">
      <c r="A76" s="38">
        <v>4</v>
      </c>
      <c r="B76" s="38" t="s">
        <v>124</v>
      </c>
      <c r="C76" s="38">
        <v>2682</v>
      </c>
      <c r="D76" s="39"/>
      <c r="E76" s="4"/>
      <c r="F76" s="4"/>
    </row>
    <row r="77" spans="1:6" s="5" customFormat="1" x14ac:dyDescent="0.25">
      <c r="A77" s="38"/>
      <c r="B77" s="39" t="s">
        <v>125</v>
      </c>
      <c r="C77" s="39">
        <f>SUM(C73:C76)</f>
        <v>6328.92</v>
      </c>
      <c r="D77" s="39">
        <f>C77+D71</f>
        <v>134209.04</v>
      </c>
      <c r="E77" s="4"/>
      <c r="F77" s="4"/>
    </row>
    <row r="78" spans="1:6" s="5" customFormat="1" x14ac:dyDescent="0.25">
      <c r="A78" s="38"/>
      <c r="B78" s="38"/>
      <c r="C78" s="38"/>
      <c r="D78" s="39"/>
      <c r="E78" s="4"/>
      <c r="F78" s="4"/>
    </row>
    <row r="79" spans="1:6" s="5" customFormat="1" x14ac:dyDescent="0.25">
      <c r="A79" s="38"/>
      <c r="B79" s="38"/>
      <c r="C79" s="38"/>
      <c r="D79" s="39"/>
      <c r="E79" s="4"/>
      <c r="F79" s="4"/>
    </row>
    <row r="80" spans="1:6" s="5" customFormat="1" x14ac:dyDescent="0.25">
      <c r="A80" s="38"/>
      <c r="B80" s="38"/>
      <c r="C80" s="38"/>
      <c r="D80" s="39"/>
      <c r="E80" s="4"/>
      <c r="F80" s="4"/>
    </row>
    <row r="81" spans="1:6" x14ac:dyDescent="0.25">
      <c r="A81" s="38"/>
      <c r="B81" s="40"/>
      <c r="C81" s="38"/>
      <c r="D81" s="38"/>
      <c r="E81" s="1"/>
      <c r="F81" s="1"/>
    </row>
    <row r="82" spans="1:6" x14ac:dyDescent="0.25">
      <c r="A82" s="38"/>
      <c r="B82" s="38"/>
      <c r="C82" s="38"/>
      <c r="D82" s="38"/>
      <c r="E82" s="1"/>
      <c r="F82" s="1"/>
    </row>
    <row r="83" spans="1:6" x14ac:dyDescent="0.25">
      <c r="A83" s="11"/>
      <c r="B83" s="38" t="s">
        <v>59</v>
      </c>
      <c r="C83" s="3">
        <f>SUM(C34:C82)</f>
        <v>176060.88000000003</v>
      </c>
      <c r="D83" s="3">
        <f>D32+C83</f>
        <v>222239.48000000004</v>
      </c>
      <c r="E83" s="1"/>
      <c r="F8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5" t="s">
        <v>8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8">
        <v>1</v>
      </c>
      <c r="B6" s="38" t="s">
        <v>64</v>
      </c>
      <c r="C6" s="38">
        <v>2232</v>
      </c>
      <c r="D6" s="39">
        <f>C6</f>
        <v>2232</v>
      </c>
    </row>
    <row r="7" spans="1:8" s="1" customFormat="1" x14ac:dyDescent="0.25">
      <c r="A7" s="38"/>
      <c r="B7" s="39" t="s">
        <v>14</v>
      </c>
      <c r="C7" s="38"/>
      <c r="D7" s="39"/>
    </row>
    <row r="8" spans="1:8" s="4" customFormat="1" ht="30" x14ac:dyDescent="0.25">
      <c r="A8" s="38">
        <v>1</v>
      </c>
      <c r="B8" s="38" t="s">
        <v>104</v>
      </c>
      <c r="C8" s="38">
        <v>1177</v>
      </c>
      <c r="D8" s="39"/>
    </row>
    <row r="9" spans="1:8" s="4" customFormat="1" ht="15" customHeight="1" x14ac:dyDescent="0.25">
      <c r="A9" s="7">
        <v>2</v>
      </c>
      <c r="B9" s="11" t="s">
        <v>102</v>
      </c>
      <c r="C9" s="7">
        <v>2256</v>
      </c>
      <c r="D9" s="39"/>
    </row>
    <row r="10" spans="1:8" s="1" customFormat="1" ht="15" customHeight="1" x14ac:dyDescent="0.25">
      <c r="A10" s="38"/>
      <c r="B10" s="39" t="s">
        <v>103</v>
      </c>
      <c r="C10" s="39">
        <f>SUM(C8:C9)</f>
        <v>3433</v>
      </c>
      <c r="D10" s="39">
        <f>C10+D6</f>
        <v>5665</v>
      </c>
    </row>
    <row r="11" spans="1:8" s="1" customFormat="1" ht="15" customHeight="1" x14ac:dyDescent="0.25">
      <c r="A11" s="38"/>
      <c r="B11" s="39" t="s">
        <v>16</v>
      </c>
      <c r="C11" s="38"/>
      <c r="D11" s="39"/>
    </row>
    <row r="12" spans="1:8" s="1" customFormat="1" x14ac:dyDescent="0.25">
      <c r="A12" s="38">
        <v>1</v>
      </c>
      <c r="B12" s="38" t="s">
        <v>121</v>
      </c>
      <c r="C12" s="39">
        <v>1116</v>
      </c>
      <c r="D12" s="39">
        <f>C12+D10</f>
        <v>6781</v>
      </c>
    </row>
    <row r="13" spans="1:8" s="1" customFormat="1" x14ac:dyDescent="0.25">
      <c r="A13" s="38"/>
      <c r="B13" s="3" t="s">
        <v>17</v>
      </c>
      <c r="C13" s="7"/>
      <c r="D13" s="39"/>
    </row>
    <row r="14" spans="1:8" s="1" customFormat="1" ht="30" x14ac:dyDescent="0.25">
      <c r="A14" s="38">
        <v>1</v>
      </c>
      <c r="B14" s="38" t="s">
        <v>126</v>
      </c>
      <c r="C14" s="38">
        <v>1516</v>
      </c>
      <c r="D14" s="39">
        <f>C14+D12</f>
        <v>8297</v>
      </c>
    </row>
    <row r="15" spans="1:8" s="1" customFormat="1" x14ac:dyDescent="0.25">
      <c r="A15" s="38"/>
      <c r="B15" s="39"/>
      <c r="C15" s="39"/>
      <c r="D15" s="39"/>
    </row>
    <row r="16" spans="1:8" s="4" customFormat="1" x14ac:dyDescent="0.25">
      <c r="A16" s="38"/>
      <c r="B16" s="39"/>
      <c r="C16" s="38"/>
      <c r="D16" s="39"/>
    </row>
    <row r="17" spans="1:4" s="4" customFormat="1" x14ac:dyDescent="0.25">
      <c r="A17" s="38"/>
      <c r="B17" s="38"/>
      <c r="C17" s="38"/>
      <c r="D17" s="39"/>
    </row>
    <row r="18" spans="1:4" s="1" customFormat="1" x14ac:dyDescent="0.25">
      <c r="A18" s="38"/>
      <c r="B18" s="39"/>
      <c r="C18" s="39"/>
      <c r="D18" s="39"/>
    </row>
    <row r="19" spans="1:4" s="1" customFormat="1" x14ac:dyDescent="0.25">
      <c r="A19" s="38"/>
      <c r="B19" s="39"/>
      <c r="C19" s="38"/>
      <c r="D19" s="39"/>
    </row>
    <row r="20" spans="1:4" s="1" customFormat="1" x14ac:dyDescent="0.25">
      <c r="A20" s="38"/>
      <c r="B20" s="38"/>
      <c r="C20" s="38"/>
      <c r="D20" s="39"/>
    </row>
    <row r="21" spans="1:4" s="1" customFormat="1" x14ac:dyDescent="0.25">
      <c r="A21" s="38"/>
      <c r="B21" s="38"/>
      <c r="C21" s="38"/>
      <c r="D21" s="38"/>
    </row>
    <row r="22" spans="1:4" s="4" customFormat="1" x14ac:dyDescent="0.25">
      <c r="A22" s="38"/>
      <c r="B22" s="38"/>
      <c r="C22" s="38"/>
      <c r="D22" s="39"/>
    </row>
    <row r="23" spans="1:4" s="1" customFormat="1" x14ac:dyDescent="0.25">
      <c r="A23" s="38"/>
      <c r="B23" s="39"/>
      <c r="C23" s="39"/>
      <c r="D23" s="39"/>
    </row>
    <row r="24" spans="1:4" s="1" customFormat="1" x14ac:dyDescent="0.25">
      <c r="A24" s="38"/>
      <c r="B24" s="39"/>
      <c r="C24" s="38"/>
      <c r="D24" s="39"/>
    </row>
    <row r="25" spans="1:4" s="1" customFormat="1" x14ac:dyDescent="0.25">
      <c r="A25" s="38"/>
      <c r="B25" s="38"/>
      <c r="C25" s="38"/>
      <c r="D25" s="39"/>
    </row>
    <row r="26" spans="1:4" s="1" customFormat="1" x14ac:dyDescent="0.25">
      <c r="A26" s="38"/>
      <c r="B26" s="38"/>
      <c r="C26" s="38"/>
      <c r="D26" s="39"/>
    </row>
    <row r="27" spans="1:4" s="1" customFormat="1" ht="15.75" customHeight="1" x14ac:dyDescent="0.25">
      <c r="A27" s="38"/>
      <c r="B27" s="38"/>
      <c r="C27" s="38"/>
      <c r="D27" s="38"/>
    </row>
    <row r="28" spans="1:4" s="1" customFormat="1" x14ac:dyDescent="0.25">
      <c r="A28" s="38"/>
      <c r="B28" s="39"/>
      <c r="C28" s="39"/>
      <c r="D28" s="39"/>
    </row>
    <row r="29" spans="1:4" s="1" customFormat="1" x14ac:dyDescent="0.25">
      <c r="A29" s="38"/>
      <c r="B29" s="39"/>
      <c r="C29" s="38"/>
      <c r="D29" s="39"/>
    </row>
    <row r="30" spans="1:4" x14ac:dyDescent="0.25">
      <c r="A30" s="41"/>
      <c r="B30" s="38"/>
      <c r="C30" s="41"/>
      <c r="D30" s="42"/>
    </row>
    <row r="31" spans="1:4" x14ac:dyDescent="0.25">
      <c r="A31" s="41"/>
      <c r="B31" s="39"/>
      <c r="C31" s="41"/>
      <c r="D31" s="41"/>
    </row>
    <row r="32" spans="1:4" x14ac:dyDescent="0.25">
      <c r="A32" s="41"/>
      <c r="B32" s="38"/>
      <c r="C32" s="41"/>
      <c r="D32" s="42"/>
    </row>
    <row r="33" spans="1:4" x14ac:dyDescent="0.25">
      <c r="A33" s="41"/>
      <c r="B33" s="38"/>
      <c r="C33" s="41"/>
      <c r="D33" s="42"/>
    </row>
    <row r="34" spans="1:4" x14ac:dyDescent="0.25">
      <c r="A34" s="41"/>
      <c r="B34" s="39"/>
      <c r="C34" s="41"/>
      <c r="D34" s="42"/>
    </row>
    <row r="35" spans="1:4" x14ac:dyDescent="0.25">
      <c r="A35" s="41"/>
      <c r="B35" s="38"/>
      <c r="C35" s="41"/>
      <c r="D35" s="41"/>
    </row>
    <row r="36" spans="1:4" x14ac:dyDescent="0.25">
      <c r="A36" s="41"/>
      <c r="B36" s="38"/>
      <c r="C36" s="41"/>
      <c r="D36" s="41"/>
    </row>
    <row r="37" spans="1:4" x14ac:dyDescent="0.25">
      <c r="A37" s="41"/>
      <c r="B37" s="38"/>
      <c r="C37" s="42"/>
      <c r="D37" s="42"/>
    </row>
    <row r="38" spans="1:4" x14ac:dyDescent="0.25">
      <c r="A38" s="41"/>
      <c r="B38" s="38"/>
      <c r="C38" s="41"/>
      <c r="D38" s="41"/>
    </row>
    <row r="39" spans="1:4" x14ac:dyDescent="0.25">
      <c r="A39" s="41"/>
      <c r="B39" s="38"/>
      <c r="C39" s="42"/>
      <c r="D39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21" x14ac:dyDescent="0.35">
      <c r="A1" s="1"/>
      <c r="B1" s="66" t="s">
        <v>66</v>
      </c>
      <c r="C1" s="66"/>
      <c r="D1" s="66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5" t="s">
        <v>32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7</v>
      </c>
      <c r="C5" s="7"/>
      <c r="D5" s="7"/>
    </row>
    <row r="6" spans="1:4" x14ac:dyDescent="0.25">
      <c r="A6" s="38">
        <v>1</v>
      </c>
      <c r="B6" s="38" t="s">
        <v>73</v>
      </c>
      <c r="C6" s="38">
        <v>204</v>
      </c>
      <c r="D6" s="39"/>
    </row>
    <row r="7" spans="1:4" x14ac:dyDescent="0.25">
      <c r="A7" s="38">
        <v>2</v>
      </c>
      <c r="B7" s="38" t="s">
        <v>74</v>
      </c>
      <c r="C7" s="38">
        <v>1479</v>
      </c>
      <c r="D7" s="39"/>
    </row>
    <row r="8" spans="1:4" x14ac:dyDescent="0.25">
      <c r="A8" s="38"/>
      <c r="B8" s="39" t="s">
        <v>72</v>
      </c>
      <c r="C8" s="39">
        <f>SUM(C6:C7)</f>
        <v>1683</v>
      </c>
      <c r="D8" s="39">
        <f>C8</f>
        <v>1683</v>
      </c>
    </row>
    <row r="9" spans="1:4" x14ac:dyDescent="0.25">
      <c r="A9" s="38"/>
      <c r="B9" s="39" t="s">
        <v>9</v>
      </c>
      <c r="C9" s="38"/>
      <c r="D9" s="39"/>
    </row>
    <row r="10" spans="1:4" x14ac:dyDescent="0.25">
      <c r="A10" s="38">
        <v>1</v>
      </c>
      <c r="B10" s="38" t="s">
        <v>82</v>
      </c>
      <c r="C10" s="39">
        <v>3216</v>
      </c>
      <c r="D10" s="39">
        <f>C10+D8</f>
        <v>4899</v>
      </c>
    </row>
    <row r="11" spans="1:4" x14ac:dyDescent="0.25">
      <c r="A11" s="38"/>
      <c r="B11" s="39" t="s">
        <v>10</v>
      </c>
      <c r="C11" s="38"/>
      <c r="D11" s="39"/>
    </row>
    <row r="12" spans="1:4" ht="15.75" customHeight="1" x14ac:dyDescent="0.25">
      <c r="A12" s="38">
        <v>1</v>
      </c>
      <c r="B12" s="38" t="s">
        <v>85</v>
      </c>
      <c r="C12" s="38">
        <v>278</v>
      </c>
      <c r="D12" s="39">
        <f>C12+D10</f>
        <v>5177</v>
      </c>
    </row>
    <row r="13" spans="1:4" x14ac:dyDescent="0.25">
      <c r="A13" s="38"/>
      <c r="B13" s="39" t="s">
        <v>11</v>
      </c>
      <c r="C13" s="38"/>
      <c r="D13" s="38"/>
    </row>
    <row r="14" spans="1:4" ht="30" x14ac:dyDescent="0.25">
      <c r="A14" s="38">
        <v>1</v>
      </c>
      <c r="B14" s="38" t="s">
        <v>88</v>
      </c>
      <c r="C14" s="39">
        <v>2275</v>
      </c>
      <c r="D14" s="39">
        <f>C14+D12</f>
        <v>7452</v>
      </c>
    </row>
    <row r="15" spans="1:4" x14ac:dyDescent="0.25">
      <c r="A15" s="38"/>
      <c r="B15" s="39" t="s">
        <v>15</v>
      </c>
      <c r="C15" s="38"/>
      <c r="D15" s="39"/>
    </row>
    <row r="16" spans="1:4" ht="30" x14ac:dyDescent="0.25">
      <c r="A16" s="38">
        <v>1</v>
      </c>
      <c r="B16" s="38" t="s">
        <v>111</v>
      </c>
      <c r="C16" s="38">
        <v>1171</v>
      </c>
      <c r="D16" s="39"/>
    </row>
    <row r="17" spans="1:4" x14ac:dyDescent="0.25">
      <c r="A17" s="38">
        <v>2</v>
      </c>
      <c r="B17" s="38" t="s">
        <v>112</v>
      </c>
      <c r="C17" s="38">
        <v>1136</v>
      </c>
      <c r="D17" s="38"/>
    </row>
    <row r="18" spans="1:4" x14ac:dyDescent="0.25">
      <c r="A18" s="38"/>
      <c r="B18" s="39" t="s">
        <v>109</v>
      </c>
      <c r="C18" s="39">
        <f>SUM(C16:C17)</f>
        <v>2307</v>
      </c>
      <c r="D18" s="39">
        <f>C18+D14</f>
        <v>9759</v>
      </c>
    </row>
    <row r="19" spans="1:4" x14ac:dyDescent="0.25">
      <c r="A19" s="38"/>
      <c r="B19" s="39" t="s">
        <v>17</v>
      </c>
      <c r="C19" s="38"/>
      <c r="D19" s="38"/>
    </row>
    <row r="20" spans="1:4" x14ac:dyDescent="0.25">
      <c r="A20" s="38">
        <v>1</v>
      </c>
      <c r="B20" s="38" t="s">
        <v>82</v>
      </c>
      <c r="C20" s="39">
        <v>2367</v>
      </c>
      <c r="D20" s="39">
        <f>C20+D18</f>
        <v>12126</v>
      </c>
    </row>
    <row r="21" spans="1:4" x14ac:dyDescent="0.25">
      <c r="A21" s="39"/>
      <c r="B21" s="38"/>
      <c r="C21" s="39"/>
      <c r="D21" s="39"/>
    </row>
    <row r="22" spans="1:4" x14ac:dyDescent="0.25">
      <c r="A22" s="38"/>
      <c r="B22" s="38"/>
      <c r="C22" s="38"/>
      <c r="D22" s="39"/>
    </row>
    <row r="23" spans="1:4" x14ac:dyDescent="0.25">
      <c r="A23" s="38"/>
      <c r="B23" s="39"/>
      <c r="C23" s="38"/>
      <c r="D23" s="39"/>
    </row>
    <row r="24" spans="1:4" x14ac:dyDescent="0.25">
      <c r="A24" s="38"/>
      <c r="B24" s="38"/>
      <c r="C24" s="38"/>
      <c r="D24" s="39"/>
    </row>
    <row r="25" spans="1:4" x14ac:dyDescent="0.25">
      <c r="A25" s="41"/>
      <c r="B25" s="38"/>
      <c r="C25" s="38"/>
      <c r="D25" s="41"/>
    </row>
    <row r="26" spans="1:4" x14ac:dyDescent="0.25">
      <c r="A26" s="38"/>
      <c r="B26" s="38"/>
      <c r="C26" s="38"/>
      <c r="D26" s="39"/>
    </row>
    <row r="27" spans="1:4" x14ac:dyDescent="0.25">
      <c r="A27" s="38"/>
      <c r="B27" s="39"/>
      <c r="C27" s="38"/>
      <c r="D27" s="39"/>
    </row>
    <row r="28" spans="1:4" x14ac:dyDescent="0.25">
      <c r="A28" s="38"/>
      <c r="B28" s="39"/>
      <c r="C28" s="38"/>
      <c r="D28" s="39"/>
    </row>
    <row r="29" spans="1:4" x14ac:dyDescent="0.25">
      <c r="A29" s="38"/>
      <c r="B29" s="38"/>
      <c r="C29" s="38"/>
      <c r="D29" s="39"/>
    </row>
    <row r="30" spans="1:4" x14ac:dyDescent="0.25">
      <c r="A30" s="38"/>
      <c r="B30" s="38"/>
      <c r="C30" s="38"/>
      <c r="D30" s="39"/>
    </row>
    <row r="31" spans="1:4" x14ac:dyDescent="0.25">
      <c r="A31" s="38"/>
      <c r="B31" s="39"/>
      <c r="C31" s="38"/>
      <c r="D31" s="39"/>
    </row>
    <row r="32" spans="1:4" x14ac:dyDescent="0.25">
      <c r="A32" s="38"/>
      <c r="B32" s="39"/>
      <c r="C32" s="38"/>
      <c r="D32" s="39"/>
    </row>
    <row r="33" spans="1:4" x14ac:dyDescent="0.25">
      <c r="A33" s="38"/>
      <c r="B33" s="38"/>
      <c r="C33" s="38"/>
      <c r="D33" s="39"/>
    </row>
    <row r="34" spans="1:4" x14ac:dyDescent="0.25">
      <c r="A34" s="38"/>
      <c r="B34" s="39"/>
      <c r="C34" s="38"/>
      <c r="D34" s="39"/>
    </row>
    <row r="35" spans="1:4" x14ac:dyDescent="0.25">
      <c r="A35" s="38"/>
      <c r="B35" s="38"/>
      <c r="C35" s="38"/>
      <c r="D35" s="39"/>
    </row>
    <row r="36" spans="1:4" x14ac:dyDescent="0.25">
      <c r="A36" s="41"/>
      <c r="B36" s="38"/>
      <c r="C36" s="38"/>
      <c r="D36" s="42"/>
    </row>
    <row r="37" spans="1:4" x14ac:dyDescent="0.25">
      <c r="A37" s="41"/>
      <c r="B37" s="39"/>
      <c r="C37" s="41"/>
      <c r="D37" s="42"/>
    </row>
    <row r="38" spans="1:4" x14ac:dyDescent="0.25">
      <c r="A38" s="41"/>
      <c r="B38" s="38"/>
      <c r="C38" s="38"/>
      <c r="D38" s="42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1"/>
      <c r="D41" s="12"/>
    </row>
    <row r="42" spans="1:4" x14ac:dyDescent="0.25">
      <c r="A42" s="13"/>
      <c r="B42" s="3"/>
      <c r="C42" s="12"/>
      <c r="D4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6.7109375" customWidth="1"/>
    <col min="3" max="3" width="11.42578125" customWidth="1"/>
    <col min="4" max="4" width="13.140625" customWidth="1"/>
  </cols>
  <sheetData>
    <row r="1" spans="1:8" ht="21" x14ac:dyDescent="0.35">
      <c r="A1" s="1"/>
      <c r="B1" s="66" t="s">
        <v>66</v>
      </c>
      <c r="C1" s="66"/>
      <c r="D1" s="66"/>
      <c r="E1" s="6"/>
      <c r="F1" s="6"/>
      <c r="G1" s="6"/>
      <c r="H1" s="6"/>
    </row>
    <row r="2" spans="1:8" ht="21.6" customHeight="1" x14ac:dyDescent="0.25">
      <c r="A2" s="1"/>
      <c r="B2" s="67" t="s">
        <v>33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8" t="s">
        <v>5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ht="15.75" x14ac:dyDescent="0.25">
      <c r="A5" s="9"/>
      <c r="B5" s="52" t="s">
        <v>12</v>
      </c>
      <c r="C5" s="53"/>
      <c r="D5" s="9"/>
      <c r="E5" s="1"/>
      <c r="F5" s="1"/>
      <c r="G5" s="1"/>
      <c r="H5" s="1"/>
    </row>
    <row r="6" spans="1:8" ht="30" x14ac:dyDescent="0.25">
      <c r="A6" s="11">
        <v>1</v>
      </c>
      <c r="B6" s="38" t="s">
        <v>93</v>
      </c>
      <c r="C6" s="59">
        <v>22000</v>
      </c>
      <c r="D6" s="3">
        <f>C6</f>
        <v>22000</v>
      </c>
    </row>
    <row r="7" spans="1:8" x14ac:dyDescent="0.25">
      <c r="A7" s="12"/>
      <c r="B7" s="42" t="s">
        <v>14</v>
      </c>
      <c r="C7" s="47"/>
      <c r="D7" s="12"/>
    </row>
    <row r="8" spans="1:8" x14ac:dyDescent="0.25">
      <c r="A8" s="13">
        <v>1</v>
      </c>
      <c r="B8" s="38" t="s">
        <v>107</v>
      </c>
      <c r="C8" s="47">
        <v>160112.07999999999</v>
      </c>
      <c r="D8" s="29">
        <f>C8+D6</f>
        <v>182112.08</v>
      </c>
    </row>
    <row r="9" spans="1:8" x14ac:dyDescent="0.25">
      <c r="A9" s="24"/>
      <c r="B9" s="49"/>
      <c r="C9" s="41"/>
      <c r="D9" s="12"/>
    </row>
    <row r="10" spans="1:8" x14ac:dyDescent="0.25">
      <c r="A10" s="28"/>
      <c r="B10" s="63"/>
      <c r="C10" s="61"/>
      <c r="D10" s="30"/>
    </row>
    <row r="11" spans="1:8" x14ac:dyDescent="0.25">
      <c r="A11" s="13"/>
      <c r="B11" s="38"/>
      <c r="C11" s="41"/>
      <c r="D11" s="12"/>
    </row>
    <row r="12" spans="1:8" x14ac:dyDescent="0.25">
      <c r="A12" s="13"/>
      <c r="B12" s="38"/>
      <c r="C12" s="47"/>
      <c r="D12" s="29"/>
    </row>
    <row r="13" spans="1:8" x14ac:dyDescent="0.25">
      <c r="A13" s="13"/>
      <c r="B13" s="42"/>
      <c r="C13" s="41"/>
      <c r="D13" s="13"/>
    </row>
    <row r="14" spans="1:8" x14ac:dyDescent="0.25">
      <c r="B14" s="41"/>
      <c r="C14" s="43"/>
      <c r="D14" s="12"/>
    </row>
    <row r="15" spans="1:8" x14ac:dyDescent="0.25">
      <c r="A15" s="13"/>
      <c r="B15" s="42"/>
      <c r="C15" s="41"/>
      <c r="D15" s="13"/>
    </row>
    <row r="16" spans="1:8" x14ac:dyDescent="0.25">
      <c r="A16" s="13"/>
      <c r="B16" s="40"/>
      <c r="C16" s="41"/>
      <c r="D16" s="13"/>
    </row>
    <row r="17" spans="1:4" x14ac:dyDescent="0.25">
      <c r="A17" s="13"/>
      <c r="B17" s="41"/>
      <c r="C17" s="41"/>
      <c r="D17" s="13"/>
    </row>
    <row r="18" spans="1:4" x14ac:dyDescent="0.25">
      <c r="A18" s="13"/>
      <c r="B18" s="42"/>
      <c r="C18" s="42"/>
      <c r="D18" s="12"/>
    </row>
    <row r="19" spans="1:4" x14ac:dyDescent="0.25">
      <c r="A19" s="13"/>
      <c r="B19" s="42"/>
      <c r="C19" s="41"/>
      <c r="D19" s="13"/>
    </row>
    <row r="20" spans="1:4" x14ac:dyDescent="0.25">
      <c r="A20" s="13"/>
      <c r="B20" s="38"/>
      <c r="C20" s="41"/>
      <c r="D20" s="13"/>
    </row>
    <row r="21" spans="1:4" x14ac:dyDescent="0.25">
      <c r="A21" s="13"/>
      <c r="B21" s="38"/>
      <c r="C21" s="41"/>
      <c r="D21" s="13"/>
    </row>
    <row r="22" spans="1:4" x14ac:dyDescent="0.25">
      <c r="A22" s="13"/>
      <c r="B22" s="42"/>
      <c r="C22" s="42"/>
      <c r="D22" s="12"/>
    </row>
    <row r="23" spans="1:4" x14ac:dyDescent="0.25">
      <c r="A23" s="13"/>
      <c r="B23" s="42"/>
      <c r="C23" s="41"/>
      <c r="D23" s="13"/>
    </row>
    <row r="24" spans="1:4" x14ac:dyDescent="0.25">
      <c r="A24" s="13"/>
      <c r="B24" s="38"/>
      <c r="C24" s="41"/>
      <c r="D24" s="13"/>
    </row>
    <row r="25" spans="1:4" x14ac:dyDescent="0.25">
      <c r="A25" s="13"/>
      <c r="B25" s="38"/>
      <c r="C25" s="41"/>
      <c r="D25" s="12"/>
    </row>
    <row r="26" spans="1:4" x14ac:dyDescent="0.25">
      <c r="A26" s="13"/>
      <c r="B26" s="42"/>
      <c r="C26" s="42"/>
      <c r="D26" s="12"/>
    </row>
    <row r="27" spans="1:4" x14ac:dyDescent="0.25">
      <c r="A27" s="13"/>
      <c r="B27" s="41"/>
      <c r="C27" s="41"/>
      <c r="D27" s="13"/>
    </row>
    <row r="28" spans="1:4" x14ac:dyDescent="0.25">
      <c r="A28" s="13"/>
      <c r="B28" s="42"/>
      <c r="C28" s="42"/>
      <c r="D28" s="12"/>
    </row>
    <row r="29" spans="1:4" x14ac:dyDescent="0.25">
      <c r="A29" s="13"/>
      <c r="B29" s="42"/>
      <c r="C29" s="41"/>
      <c r="D29" s="13"/>
    </row>
    <row r="30" spans="1:4" x14ac:dyDescent="0.25">
      <c r="A30" s="13"/>
      <c r="B30" s="41"/>
      <c r="C30" s="41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A5" sqref="A5:D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6" t="s">
        <v>66</v>
      </c>
      <c r="C1" s="66"/>
      <c r="D1" s="66"/>
    </row>
    <row r="2" spans="1:4" ht="15.75" x14ac:dyDescent="0.25">
      <c r="A2" s="1"/>
      <c r="B2" s="67" t="s">
        <v>33</v>
      </c>
      <c r="C2" s="67"/>
      <c r="D2" s="67"/>
    </row>
    <row r="3" spans="1:4" ht="15.75" x14ac:dyDescent="0.25">
      <c r="A3" s="1"/>
      <c r="B3" s="68" t="s">
        <v>36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53"/>
      <c r="B5" s="39"/>
      <c r="C5" s="53"/>
      <c r="D5" s="53"/>
    </row>
    <row r="6" spans="1:4" x14ac:dyDescent="0.25">
      <c r="A6" s="39"/>
      <c r="B6" s="38"/>
      <c r="C6" s="46"/>
      <c r="D6" s="39"/>
    </row>
    <row r="7" spans="1:4" x14ac:dyDescent="0.25">
      <c r="A7" s="42"/>
      <c r="B7" s="42"/>
      <c r="C7" s="56"/>
      <c r="D7" s="42"/>
    </row>
    <row r="8" spans="1:4" x14ac:dyDescent="0.25">
      <c r="A8" s="41"/>
      <c r="B8" s="38"/>
      <c r="C8" s="56"/>
      <c r="D8" s="62"/>
    </row>
    <row r="9" spans="1:4" x14ac:dyDescent="0.25">
      <c r="A9" s="48"/>
      <c r="B9" s="49"/>
      <c r="C9" s="42"/>
      <c r="D9" s="42"/>
    </row>
    <row r="10" spans="1:4" x14ac:dyDescent="0.25">
      <c r="A10" s="50"/>
      <c r="B10" s="57"/>
      <c r="C10" s="51"/>
      <c r="D10" s="58"/>
    </row>
    <row r="11" spans="1:4" x14ac:dyDescent="0.25">
      <c r="A11" s="41"/>
      <c r="B11" s="38"/>
      <c r="C11" s="41"/>
      <c r="D11" s="41"/>
    </row>
    <row r="12" spans="1:4" x14ac:dyDescent="0.25">
      <c r="A12" s="41"/>
      <c r="B12" s="41"/>
      <c r="C12" s="41"/>
      <c r="D12" s="41"/>
    </row>
    <row r="13" spans="1:4" x14ac:dyDescent="0.25">
      <c r="A13" s="41"/>
      <c r="B13" s="41"/>
      <c r="C13" s="41"/>
      <c r="D13" s="41"/>
    </row>
    <row r="14" spans="1:4" x14ac:dyDescent="0.25">
      <c r="A14" s="41"/>
      <c r="B14" s="42"/>
      <c r="C14" s="42"/>
      <c r="D14" s="42"/>
    </row>
    <row r="15" spans="1:4" x14ac:dyDescent="0.25">
      <c r="A15" s="41"/>
      <c r="B15" s="42"/>
      <c r="C15" s="41"/>
      <c r="D15" s="41"/>
    </row>
    <row r="16" spans="1:4" x14ac:dyDescent="0.25">
      <c r="A16" s="41"/>
      <c r="B16" s="40"/>
      <c r="C16" s="41"/>
      <c r="D16" s="41"/>
    </row>
    <row r="17" spans="1:4" x14ac:dyDescent="0.25">
      <c r="A17" s="41"/>
      <c r="B17" s="41"/>
      <c r="C17" s="41"/>
      <c r="D17" s="41"/>
    </row>
    <row r="18" spans="1:4" x14ac:dyDescent="0.25">
      <c r="A18" s="41"/>
      <c r="B18" s="42"/>
      <c r="C18" s="42"/>
      <c r="D18" s="42"/>
    </row>
    <row r="19" spans="1:4" x14ac:dyDescent="0.25">
      <c r="A19" s="41"/>
      <c r="B19" s="42"/>
      <c r="C19" s="41"/>
      <c r="D19" s="41"/>
    </row>
    <row r="20" spans="1:4" x14ac:dyDescent="0.25">
      <c r="A20" s="41"/>
      <c r="B20" s="38"/>
      <c r="C20" s="41"/>
      <c r="D20" s="41"/>
    </row>
    <row r="21" spans="1:4" x14ac:dyDescent="0.25">
      <c r="A21" s="41"/>
      <c r="B21" s="38"/>
      <c r="C21" s="41"/>
      <c r="D21" s="41"/>
    </row>
    <row r="22" spans="1:4" x14ac:dyDescent="0.25">
      <c r="A22" s="41"/>
      <c r="B22" s="42"/>
      <c r="C22" s="42"/>
      <c r="D22" s="42"/>
    </row>
    <row r="23" spans="1:4" x14ac:dyDescent="0.25">
      <c r="A23" s="41"/>
      <c r="B23" s="42"/>
      <c r="C23" s="41"/>
      <c r="D23" s="41"/>
    </row>
    <row r="24" spans="1:4" x14ac:dyDescent="0.25">
      <c r="A24" s="41"/>
      <c r="B24" s="38"/>
      <c r="C24" s="41"/>
      <c r="D24" s="41"/>
    </row>
    <row r="25" spans="1:4" x14ac:dyDescent="0.25">
      <c r="A25" s="41"/>
      <c r="B25" s="38"/>
      <c r="C25" s="41"/>
      <c r="D25" s="42"/>
    </row>
    <row r="26" spans="1:4" x14ac:dyDescent="0.25">
      <c r="A26" s="41"/>
      <c r="B26" s="42"/>
      <c r="C26" s="42"/>
      <c r="D26" s="42"/>
    </row>
    <row r="27" spans="1:4" x14ac:dyDescent="0.25">
      <c r="A27" s="41"/>
      <c r="B27" s="41"/>
      <c r="C27" s="41"/>
      <c r="D27" s="41"/>
    </row>
    <row r="28" spans="1:4" x14ac:dyDescent="0.25">
      <c r="A28" s="41"/>
      <c r="B28" s="42"/>
      <c r="C28" s="42"/>
      <c r="D28" s="42"/>
    </row>
    <row r="29" spans="1:4" x14ac:dyDescent="0.25">
      <c r="A29" s="41"/>
      <c r="B29" s="42"/>
      <c r="C29" s="41"/>
      <c r="D29" s="41"/>
    </row>
    <row r="30" spans="1:4" x14ac:dyDescent="0.25">
      <c r="A30" s="41"/>
      <c r="B30" s="41"/>
      <c r="C30" s="41"/>
      <c r="D30" s="41"/>
    </row>
    <row r="31" spans="1:4" x14ac:dyDescent="0.25">
      <c r="A31" s="41"/>
      <c r="B31" s="42"/>
      <c r="C31" s="42"/>
      <c r="D31" s="42"/>
    </row>
    <row r="32" spans="1:4" x14ac:dyDescent="0.25">
      <c r="A32" s="45"/>
      <c r="B32" s="45"/>
      <c r="C32" s="45"/>
      <c r="D32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D23" sqref="D23"/>
    </sheetView>
  </sheetViews>
  <sheetFormatPr defaultRowHeight="15" x14ac:dyDescent="0.25"/>
  <cols>
    <col min="1" max="1" width="3.7109375" customWidth="1"/>
    <col min="2" max="2" width="49.42578125" customWidth="1"/>
    <col min="3" max="3" width="11.5703125" customWidth="1"/>
    <col min="4" max="4" width="12.7109375" customWidth="1"/>
  </cols>
  <sheetData>
    <row r="1" spans="1:8" ht="21" x14ac:dyDescent="0.35">
      <c r="A1" s="1"/>
      <c r="B1" s="66" t="s">
        <v>68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33</v>
      </c>
      <c r="C2" s="67"/>
      <c r="D2" s="67"/>
      <c r="E2" s="1"/>
      <c r="F2" s="1"/>
      <c r="G2" s="1"/>
      <c r="H2" s="1"/>
    </row>
    <row r="3" spans="1:8" ht="15.75" x14ac:dyDescent="0.25">
      <c r="A3" s="1"/>
      <c r="B3" s="68" t="s">
        <v>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2</v>
      </c>
      <c r="C5" s="39"/>
      <c r="D5" s="38"/>
      <c r="E5" s="1"/>
      <c r="F5" s="1"/>
      <c r="G5" s="1"/>
      <c r="H5" s="1"/>
    </row>
    <row r="6" spans="1:8" s="1" customFormat="1" ht="30" x14ac:dyDescent="0.25">
      <c r="A6" s="38">
        <v>1</v>
      </c>
      <c r="B6" s="38" t="s">
        <v>69</v>
      </c>
      <c r="C6" s="38">
        <v>13290</v>
      </c>
      <c r="D6" s="39">
        <f>C6</f>
        <v>13290</v>
      </c>
    </row>
    <row r="7" spans="1:8" s="5" customFormat="1" x14ac:dyDescent="0.25">
      <c r="A7" s="42"/>
      <c r="B7" s="42" t="s">
        <v>3</v>
      </c>
      <c r="C7" s="41"/>
      <c r="D7" s="42"/>
    </row>
    <row r="8" spans="1:8" x14ac:dyDescent="0.25">
      <c r="A8" s="41">
        <v>1</v>
      </c>
      <c r="B8" s="38" t="s">
        <v>78</v>
      </c>
      <c r="C8" s="42">
        <v>25058</v>
      </c>
      <c r="D8" s="42">
        <f>C8+D6</f>
        <v>38348</v>
      </c>
    </row>
    <row r="9" spans="1:8" x14ac:dyDescent="0.25">
      <c r="A9" s="41"/>
      <c r="B9" s="39" t="s">
        <v>12</v>
      </c>
      <c r="C9" s="41"/>
      <c r="D9" s="42"/>
    </row>
    <row r="10" spans="1:8" s="5" customFormat="1" ht="30" x14ac:dyDescent="0.25">
      <c r="A10" s="41">
        <v>1</v>
      </c>
      <c r="B10" s="38" t="s">
        <v>91</v>
      </c>
      <c r="C10" s="41">
        <v>51929.21</v>
      </c>
      <c r="D10" s="42"/>
    </row>
    <row r="11" spans="1:8" x14ac:dyDescent="0.25">
      <c r="A11" s="41">
        <v>2</v>
      </c>
      <c r="B11" s="38" t="s">
        <v>92</v>
      </c>
      <c r="C11" s="41">
        <v>65173.09</v>
      </c>
      <c r="D11" s="42"/>
    </row>
    <row r="12" spans="1:8" x14ac:dyDescent="0.25">
      <c r="A12" s="42"/>
      <c r="B12" s="39" t="s">
        <v>90</v>
      </c>
      <c r="C12" s="42">
        <f>SUM(C10:C11)</f>
        <v>117102.29999999999</v>
      </c>
      <c r="D12" s="42">
        <f>C12+D8</f>
        <v>155450.29999999999</v>
      </c>
    </row>
    <row r="13" spans="1:8" x14ac:dyDescent="0.25">
      <c r="A13" s="42"/>
      <c r="B13" s="39" t="s">
        <v>13</v>
      </c>
      <c r="C13" s="43"/>
      <c r="D13" s="44"/>
    </row>
    <row r="14" spans="1:8" ht="30" x14ac:dyDescent="0.25">
      <c r="A14" s="41">
        <v>1</v>
      </c>
      <c r="B14" s="38" t="s">
        <v>98</v>
      </c>
      <c r="C14" s="41">
        <f>12376.7+19666.4+15680+8999.5</f>
        <v>56722.600000000006</v>
      </c>
      <c r="D14" s="42">
        <f>C14+D12</f>
        <v>212172.9</v>
      </c>
    </row>
    <row r="15" spans="1:8" x14ac:dyDescent="0.25">
      <c r="A15" s="41"/>
      <c r="B15" s="39" t="s">
        <v>14</v>
      </c>
      <c r="C15" s="41"/>
      <c r="D15" s="44"/>
    </row>
    <row r="16" spans="1:8" x14ac:dyDescent="0.25">
      <c r="A16" s="41">
        <v>1</v>
      </c>
      <c r="B16" s="38" t="s">
        <v>105</v>
      </c>
      <c r="C16" s="41">
        <v>4309.7</v>
      </c>
      <c r="D16" s="42"/>
    </row>
    <row r="17" spans="1:4" x14ac:dyDescent="0.25">
      <c r="A17" s="41">
        <v>2</v>
      </c>
      <c r="B17" s="38" t="s">
        <v>106</v>
      </c>
      <c r="C17" s="41">
        <v>3462.3</v>
      </c>
      <c r="D17" s="41"/>
    </row>
    <row r="18" spans="1:4" x14ac:dyDescent="0.25">
      <c r="A18" s="41"/>
      <c r="B18" s="39" t="s">
        <v>103</v>
      </c>
      <c r="C18" s="42">
        <f>SUM(C16:C17)</f>
        <v>7772</v>
      </c>
      <c r="D18" s="42">
        <f>C18+D14</f>
        <v>219944.9</v>
      </c>
    </row>
    <row r="19" spans="1:4" x14ac:dyDescent="0.25">
      <c r="A19" s="41"/>
      <c r="B19" s="39" t="s">
        <v>16</v>
      </c>
      <c r="C19" s="42"/>
      <c r="D19" s="42"/>
    </row>
    <row r="20" spans="1:4" x14ac:dyDescent="0.25">
      <c r="A20" s="41">
        <v>1</v>
      </c>
      <c r="B20" s="38" t="s">
        <v>122</v>
      </c>
      <c r="C20" s="42">
        <v>11955.6</v>
      </c>
      <c r="D20" s="42">
        <f>C20+D18</f>
        <v>231900.5</v>
      </c>
    </row>
    <row r="21" spans="1:4" x14ac:dyDescent="0.25">
      <c r="A21" s="41"/>
      <c r="B21" s="39" t="s">
        <v>17</v>
      </c>
      <c r="C21" s="41"/>
      <c r="D21" s="41"/>
    </row>
    <row r="22" spans="1:4" x14ac:dyDescent="0.25">
      <c r="A22" s="41">
        <v>1</v>
      </c>
      <c r="B22" s="38" t="s">
        <v>127</v>
      </c>
      <c r="C22" s="42">
        <v>5587</v>
      </c>
      <c r="D22" s="42">
        <f>C22+D20</f>
        <v>237487.5</v>
      </c>
    </row>
    <row r="23" spans="1:4" x14ac:dyDescent="0.25">
      <c r="A23" s="41"/>
      <c r="B23" s="39"/>
      <c r="C23" s="41"/>
      <c r="D23" s="41"/>
    </row>
    <row r="24" spans="1:4" x14ac:dyDescent="0.25">
      <c r="A24" s="41"/>
      <c r="B24" s="38"/>
      <c r="C24" s="41"/>
      <c r="D24" s="41"/>
    </row>
    <row r="25" spans="1:4" x14ac:dyDescent="0.25">
      <c r="A25" s="41"/>
      <c r="B25" s="39"/>
      <c r="C25" s="42"/>
      <c r="D25" s="42"/>
    </row>
    <row r="26" spans="1:4" x14ac:dyDescent="0.25">
      <c r="A26" s="41"/>
      <c r="B26" s="39"/>
      <c r="C26" s="41"/>
      <c r="D26" s="41"/>
    </row>
    <row r="27" spans="1:4" x14ac:dyDescent="0.25">
      <c r="A27" s="41"/>
      <c r="B27" s="38"/>
      <c r="C27" s="41"/>
      <c r="D27" s="41"/>
    </row>
    <row r="28" spans="1:4" x14ac:dyDescent="0.25">
      <c r="A28" s="41"/>
      <c r="B28" s="39"/>
      <c r="C28" s="42"/>
      <c r="D28" s="42"/>
    </row>
    <row r="29" spans="1:4" x14ac:dyDescent="0.25">
      <c r="A29" s="41"/>
      <c r="B29" s="39"/>
      <c r="C29" s="41"/>
      <c r="D29" s="41"/>
    </row>
    <row r="30" spans="1:4" x14ac:dyDescent="0.25">
      <c r="A30" s="41"/>
      <c r="B30" s="38"/>
      <c r="C30" s="41"/>
      <c r="D30" s="42"/>
    </row>
    <row r="31" spans="1:4" x14ac:dyDescent="0.25">
      <c r="A31" s="41"/>
      <c r="B31" s="39"/>
      <c r="C31" s="42"/>
      <c r="D31" s="42"/>
    </row>
    <row r="32" spans="1:4" x14ac:dyDescent="0.25">
      <c r="A32" s="41"/>
      <c r="B32" s="38"/>
      <c r="C32" s="41"/>
      <c r="D32" s="41"/>
    </row>
    <row r="33" spans="1:4" x14ac:dyDescent="0.25">
      <c r="A33" s="41"/>
      <c r="B33" s="39"/>
      <c r="C33" s="42"/>
      <c r="D33" s="42"/>
    </row>
    <row r="34" spans="1:4" x14ac:dyDescent="0.25">
      <c r="A34" s="45"/>
      <c r="B34" s="45"/>
      <c r="C34" s="45"/>
      <c r="D34" s="45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5"/>
      <c r="C40" s="45"/>
      <c r="D40" s="4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N24" sqref="N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85546875" customWidth="1"/>
    <col min="6" max="6" width="15.7109375" customWidth="1"/>
    <col min="7" max="7" width="14.42578125" customWidth="1"/>
    <col min="8" max="9" width="15.28515625" customWidth="1"/>
    <col min="10" max="10" width="16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7</v>
      </c>
      <c r="D3" s="19" t="s">
        <v>3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5" t="s">
        <v>18</v>
      </c>
    </row>
    <row r="4" spans="1:14" ht="39.75" customHeight="1" x14ac:dyDescent="0.35">
      <c r="A4" s="20" t="s">
        <v>30</v>
      </c>
      <c r="B4" s="16">
        <f>B5+B6+B8</f>
        <v>11430.4</v>
      </c>
      <c r="C4" s="16">
        <f t="shared" ref="C4:N4" si="0">C5+C6+C8</f>
        <v>11430.4</v>
      </c>
      <c r="D4" s="16">
        <f t="shared" si="0"/>
        <v>11430.4</v>
      </c>
      <c r="E4" s="16">
        <f>E5+E6+E7+E8</f>
        <v>11430.4</v>
      </c>
      <c r="F4" s="16">
        <f t="shared" si="0"/>
        <v>11430.4</v>
      </c>
      <c r="G4" s="16">
        <f t="shared" si="0"/>
        <v>11430.4</v>
      </c>
      <c r="H4" s="16">
        <f t="shared" si="0"/>
        <v>11430.4</v>
      </c>
      <c r="I4" s="16">
        <f t="shared" si="0"/>
        <v>11430.4</v>
      </c>
      <c r="J4" s="16">
        <f t="shared" si="0"/>
        <v>11430.4</v>
      </c>
      <c r="K4" s="16">
        <f t="shared" si="0"/>
        <v>11430.4</v>
      </c>
      <c r="L4" s="16">
        <f t="shared" si="0"/>
        <v>11430.4</v>
      </c>
      <c r="M4" s="16">
        <f t="shared" si="0"/>
        <v>11430.4</v>
      </c>
      <c r="N4" s="16">
        <f t="shared" si="0"/>
        <v>137164.79999999996</v>
      </c>
    </row>
    <row r="5" spans="1:14" ht="39" customHeight="1" x14ac:dyDescent="0.35">
      <c r="A5" s="20" t="s">
        <v>19</v>
      </c>
      <c r="B5" s="17">
        <v>5304.42</v>
      </c>
      <c r="C5" s="17">
        <v>5304.42</v>
      </c>
      <c r="D5" s="17">
        <v>5304.42</v>
      </c>
      <c r="E5" s="17">
        <v>5304.42</v>
      </c>
      <c r="F5" s="17">
        <v>5304.42</v>
      </c>
      <c r="G5" s="17">
        <v>5304.42</v>
      </c>
      <c r="H5" s="17">
        <v>5304.42</v>
      </c>
      <c r="I5" s="17">
        <v>5304.42</v>
      </c>
      <c r="J5" s="17">
        <v>5304.42</v>
      </c>
      <c r="K5" s="17">
        <v>5304.42</v>
      </c>
      <c r="L5" s="17">
        <v>5304.42</v>
      </c>
      <c r="M5" s="17">
        <v>5304.42</v>
      </c>
      <c r="N5" s="17">
        <f t="shared" ref="N5:N23" si="1">SUM(B5:M5)</f>
        <v>63653.039999999986</v>
      </c>
    </row>
    <row r="6" spans="1:14" ht="44.25" customHeight="1" x14ac:dyDescent="0.35">
      <c r="A6" s="20" t="s">
        <v>39</v>
      </c>
      <c r="B6" s="17">
        <v>6125.98</v>
      </c>
      <c r="C6" s="17">
        <v>6125.98</v>
      </c>
      <c r="D6" s="17">
        <v>6125.98</v>
      </c>
      <c r="E6" s="17">
        <v>6125.98</v>
      </c>
      <c r="F6" s="17">
        <v>6125.98</v>
      </c>
      <c r="G6" s="17">
        <v>6125.98</v>
      </c>
      <c r="H6" s="17">
        <v>6125.98</v>
      </c>
      <c r="I6" s="17">
        <v>6125.98</v>
      </c>
      <c r="J6" s="17">
        <v>6125.98</v>
      </c>
      <c r="K6" s="17">
        <v>6125.98</v>
      </c>
      <c r="L6" s="17">
        <v>6125.98</v>
      </c>
      <c r="M6" s="17">
        <v>6125.98</v>
      </c>
      <c r="N6" s="17">
        <f>SUM(B6:M6)</f>
        <v>73511.75999999998</v>
      </c>
    </row>
    <row r="7" spans="1:14" ht="44.25" customHeight="1" x14ac:dyDescent="0.35">
      <c r="A7" s="20" t="s">
        <v>61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20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0</v>
      </c>
    </row>
    <row r="9" spans="1:14" ht="36" customHeight="1" x14ac:dyDescent="0.35">
      <c r="A9" s="21" t="s">
        <v>20</v>
      </c>
      <c r="B9" s="16">
        <f>B10+B11+B12+B13</f>
        <v>8847.75</v>
      </c>
      <c r="C9" s="16">
        <f t="shared" ref="C9:M9" si="2">C10+C11+C12+C13</f>
        <v>34058.75</v>
      </c>
      <c r="D9" s="16">
        <f t="shared" si="2"/>
        <v>7983.75</v>
      </c>
      <c r="E9" s="16">
        <f t="shared" si="2"/>
        <v>8082.6900000000005</v>
      </c>
      <c r="F9" s="16">
        <f t="shared" si="2"/>
        <v>4518.6900000000005</v>
      </c>
      <c r="G9" s="16">
        <f t="shared" si="2"/>
        <v>5621.45</v>
      </c>
      <c r="H9" s="16">
        <f t="shared" si="2"/>
        <v>5970.34</v>
      </c>
      <c r="I9" s="16">
        <f t="shared" si="2"/>
        <v>10573.800000000001</v>
      </c>
      <c r="J9" s="16">
        <f t="shared" si="2"/>
        <v>47232.36</v>
      </c>
      <c r="K9" s="16">
        <f t="shared" si="2"/>
        <v>15206.85</v>
      </c>
      <c r="L9" s="16">
        <f t="shared" si="2"/>
        <v>16939.259999999998</v>
      </c>
      <c r="M9" s="16">
        <f t="shared" si="2"/>
        <v>11601.33</v>
      </c>
      <c r="N9" s="16">
        <f t="shared" si="1"/>
        <v>176637.02000000002</v>
      </c>
    </row>
    <row r="10" spans="1:14" ht="40.5" customHeight="1" x14ac:dyDescent="0.35">
      <c r="A10" s="20" t="s">
        <v>21</v>
      </c>
      <c r="B10" s="17">
        <v>3646.92</v>
      </c>
      <c r="C10" s="17">
        <v>29596.92</v>
      </c>
      <c r="D10" s="17">
        <v>5014.92</v>
      </c>
      <c r="E10" s="17">
        <v>4272.92</v>
      </c>
      <c r="F10" s="17">
        <v>3646.92</v>
      </c>
      <c r="G10" s="17">
        <v>2158.92</v>
      </c>
      <c r="H10" s="17">
        <v>4390.92</v>
      </c>
      <c r="I10" s="17">
        <v>8590.6200000000008</v>
      </c>
      <c r="J10" s="17">
        <v>41412.42</v>
      </c>
      <c r="K10" s="17">
        <v>11712.32</v>
      </c>
      <c r="L10" s="17">
        <v>13436.32</v>
      </c>
      <c r="M10" s="17">
        <v>6328.92</v>
      </c>
      <c r="N10" s="16">
        <f t="shared" si="1"/>
        <v>134209.04</v>
      </c>
    </row>
    <row r="11" spans="1:14" ht="45.75" customHeight="1" x14ac:dyDescent="0.35">
      <c r="A11" s="20" t="s">
        <v>22</v>
      </c>
      <c r="B11" s="18">
        <v>2232</v>
      </c>
      <c r="C11" s="17"/>
      <c r="D11" s="17"/>
      <c r="E11" s="17"/>
      <c r="F11" s="17"/>
      <c r="G11" s="17"/>
      <c r="H11" s="17"/>
      <c r="I11" s="17"/>
      <c r="J11" s="17">
        <v>3433</v>
      </c>
      <c r="K11" s="17"/>
      <c r="L11" s="17">
        <v>1116</v>
      </c>
      <c r="M11" s="17">
        <v>1516</v>
      </c>
      <c r="N11" s="31">
        <f t="shared" si="1"/>
        <v>8297</v>
      </c>
    </row>
    <row r="12" spans="1:14" ht="45.75" customHeight="1" x14ac:dyDescent="0.35">
      <c r="A12" s="25" t="s">
        <v>34</v>
      </c>
      <c r="B12" s="18"/>
      <c r="C12" s="17">
        <v>1683</v>
      </c>
      <c r="D12" s="17"/>
      <c r="E12" s="17">
        <v>3216</v>
      </c>
      <c r="F12" s="17">
        <v>278</v>
      </c>
      <c r="G12" s="17">
        <v>2275</v>
      </c>
      <c r="H12" s="17"/>
      <c r="I12" s="17"/>
      <c r="J12" s="17"/>
      <c r="K12" s="17">
        <v>2307</v>
      </c>
      <c r="L12" s="17"/>
      <c r="M12" s="17">
        <v>2367</v>
      </c>
      <c r="N12" s="17">
        <f t="shared" si="1"/>
        <v>12126</v>
      </c>
    </row>
    <row r="13" spans="1:14" ht="21.75" customHeight="1" x14ac:dyDescent="0.35">
      <c r="A13" s="20" t="s">
        <v>23</v>
      </c>
      <c r="B13" s="17">
        <v>2968.83</v>
      </c>
      <c r="C13" s="17">
        <v>2778.83</v>
      </c>
      <c r="D13" s="17">
        <v>2968.83</v>
      </c>
      <c r="E13" s="17">
        <v>593.77</v>
      </c>
      <c r="F13" s="17">
        <v>593.77</v>
      </c>
      <c r="G13" s="17">
        <v>1187.53</v>
      </c>
      <c r="H13" s="17">
        <v>1579.42</v>
      </c>
      <c r="I13" s="17">
        <v>1983.18</v>
      </c>
      <c r="J13" s="17">
        <v>2386.94</v>
      </c>
      <c r="K13" s="17">
        <v>1187.53</v>
      </c>
      <c r="L13" s="17">
        <v>2386.94</v>
      </c>
      <c r="M13" s="17">
        <v>1389.41</v>
      </c>
      <c r="N13" s="17">
        <f t="shared" si="1"/>
        <v>22004.98</v>
      </c>
    </row>
    <row r="14" spans="1:14" ht="23.25" customHeight="1" x14ac:dyDescent="0.35">
      <c r="A14" s="21" t="s">
        <v>24</v>
      </c>
      <c r="B14" s="16">
        <f>B15+B16+B17</f>
        <v>13290</v>
      </c>
      <c r="C14" s="16">
        <f t="shared" ref="C14:M14" si="3">C15+C16+C17</f>
        <v>0</v>
      </c>
      <c r="D14" s="16">
        <f t="shared" si="3"/>
        <v>25058</v>
      </c>
      <c r="E14" s="16">
        <f t="shared" si="3"/>
        <v>0</v>
      </c>
      <c r="F14" s="16">
        <f t="shared" si="3"/>
        <v>0</v>
      </c>
      <c r="G14" s="16">
        <f t="shared" si="3"/>
        <v>0</v>
      </c>
      <c r="H14" s="16">
        <f t="shared" si="3"/>
        <v>139102.29999999999</v>
      </c>
      <c r="I14" s="27">
        <f t="shared" si="3"/>
        <v>56722.6</v>
      </c>
      <c r="J14" s="27">
        <f t="shared" si="3"/>
        <v>167884.08</v>
      </c>
      <c r="K14" s="27">
        <f t="shared" si="3"/>
        <v>0</v>
      </c>
      <c r="L14" s="27">
        <f t="shared" si="3"/>
        <v>11955.6</v>
      </c>
      <c r="M14" s="27">
        <f>M15+M16+M17</f>
        <v>5587</v>
      </c>
      <c r="N14" s="27">
        <f>SUM(B14:M14)</f>
        <v>419599.57999999996</v>
      </c>
    </row>
    <row r="15" spans="1:14" ht="42" customHeight="1" x14ac:dyDescent="0.35">
      <c r="A15" s="20" t="s">
        <v>25</v>
      </c>
      <c r="B15" s="17">
        <v>13290</v>
      </c>
      <c r="C15" s="17"/>
      <c r="D15" s="17">
        <v>25058</v>
      </c>
      <c r="E15" s="17"/>
      <c r="F15" s="17"/>
      <c r="G15" s="17"/>
      <c r="H15" s="17">
        <v>117102.3</v>
      </c>
      <c r="I15" s="17">
        <v>56722.6</v>
      </c>
      <c r="J15" s="17">
        <v>7772</v>
      </c>
      <c r="K15" s="17"/>
      <c r="L15" s="31">
        <v>11955.6</v>
      </c>
      <c r="M15" s="17">
        <v>5587</v>
      </c>
      <c r="N15" s="17">
        <f t="shared" si="1"/>
        <v>237487.5</v>
      </c>
    </row>
    <row r="16" spans="1:14" ht="40.5" customHeight="1" x14ac:dyDescent="0.35">
      <c r="A16" s="20" t="s">
        <v>26</v>
      </c>
      <c r="B16" s="17"/>
      <c r="C16" s="17"/>
      <c r="D16" s="17"/>
      <c r="E16" s="17"/>
      <c r="F16" s="17"/>
      <c r="G16" s="17"/>
      <c r="H16" s="17">
        <v>22000</v>
      </c>
      <c r="I16" s="17"/>
      <c r="J16" s="17">
        <v>160112.07999999999</v>
      </c>
      <c r="K16" s="17"/>
      <c r="L16" s="17"/>
      <c r="M16" s="17"/>
      <c r="N16" s="17">
        <f t="shared" si="1"/>
        <v>182112.08</v>
      </c>
    </row>
    <row r="17" spans="1:14" ht="40.5" customHeight="1" x14ac:dyDescent="0.35">
      <c r="A17" s="25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 x14ac:dyDescent="0.35">
      <c r="A18" s="36" t="s">
        <v>50</v>
      </c>
      <c r="B18" s="17"/>
      <c r="C18" s="17"/>
      <c r="D18" s="17"/>
      <c r="E18" s="17"/>
      <c r="F18" s="17">
        <v>235</v>
      </c>
      <c r="G18" s="17"/>
      <c r="H18" s="17">
        <v>1608</v>
      </c>
      <c r="I18" s="17"/>
      <c r="J18" s="17">
        <v>150</v>
      </c>
      <c r="K18" s="17"/>
      <c r="L18" s="17"/>
      <c r="M18" s="17"/>
      <c r="N18" s="16">
        <f t="shared" si="1"/>
        <v>1993</v>
      </c>
    </row>
    <row r="19" spans="1:14" ht="40.5" customHeight="1" x14ac:dyDescent="0.35">
      <c r="A19" s="21" t="s">
        <v>53</v>
      </c>
      <c r="B19" s="16">
        <f>B20+B21+B22</f>
        <v>780.96</v>
      </c>
      <c r="C19" s="16">
        <f t="shared" ref="C19:M19" si="4">C20+C21+C22</f>
        <v>-2215.46</v>
      </c>
      <c r="D19" s="16">
        <f t="shared" si="4"/>
        <v>230.21000000000004</v>
      </c>
      <c r="E19" s="16">
        <f t="shared" si="4"/>
        <v>199.32999999999993</v>
      </c>
      <c r="F19" s="16">
        <f t="shared" si="4"/>
        <v>-302.67000000000007</v>
      </c>
      <c r="G19" s="16">
        <f t="shared" si="4"/>
        <v>-2309.56</v>
      </c>
      <c r="H19" s="16">
        <f t="shared" si="4"/>
        <v>4094.4</v>
      </c>
      <c r="I19" s="27">
        <f t="shared" si="4"/>
        <v>-1993.6999999999998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ref="N19:N22" si="5">SUM(B19:M19)</f>
        <v>-1516.4899999999998</v>
      </c>
    </row>
    <row r="20" spans="1:14" ht="40.5" customHeight="1" x14ac:dyDescent="0.35">
      <c r="A20" s="20" t="s">
        <v>54</v>
      </c>
      <c r="B20" s="17">
        <v>-29.77</v>
      </c>
      <c r="C20" s="17">
        <v>-714.48</v>
      </c>
      <c r="D20" s="17">
        <v>-1220.57</v>
      </c>
      <c r="E20" s="17">
        <v>-1369.42</v>
      </c>
      <c r="F20" s="17">
        <v>-1369.42</v>
      </c>
      <c r="G20" s="17">
        <v>-1250.3399999999999</v>
      </c>
      <c r="H20" s="17">
        <v>803.79</v>
      </c>
      <c r="I20" s="17">
        <v>-148.85</v>
      </c>
      <c r="J20" s="17"/>
      <c r="K20" s="17"/>
      <c r="L20" s="31"/>
      <c r="M20" s="17"/>
      <c r="N20" s="17">
        <f t="shared" si="5"/>
        <v>-5299.06</v>
      </c>
    </row>
    <row r="21" spans="1:14" ht="40.5" customHeight="1" x14ac:dyDescent="0.35">
      <c r="A21" s="20" t="s">
        <v>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 x14ac:dyDescent="0.35">
      <c r="A22" s="25" t="s">
        <v>56</v>
      </c>
      <c r="B22" s="17">
        <v>810.73</v>
      </c>
      <c r="C22" s="17">
        <v>-1500.98</v>
      </c>
      <c r="D22" s="17">
        <v>1450.78</v>
      </c>
      <c r="E22" s="17">
        <v>1568.75</v>
      </c>
      <c r="F22" s="17">
        <v>1066.75</v>
      </c>
      <c r="G22" s="17">
        <v>-1059.22</v>
      </c>
      <c r="H22" s="17">
        <v>3290.61</v>
      </c>
      <c r="I22" s="17">
        <v>-1844.85</v>
      </c>
      <c r="J22" s="17"/>
      <c r="K22" s="17"/>
      <c r="L22" s="17"/>
      <c r="M22" s="17"/>
      <c r="N22" s="17">
        <f t="shared" si="5"/>
        <v>3782.57</v>
      </c>
    </row>
    <row r="23" spans="1:14" ht="39.75" customHeight="1" x14ac:dyDescent="0.35">
      <c r="A23" s="21" t="s">
        <v>58</v>
      </c>
      <c r="B23" s="16">
        <v>7572.64</v>
      </c>
      <c r="C23" s="16">
        <v>7572.64</v>
      </c>
      <c r="D23" s="16">
        <v>7572.64</v>
      </c>
      <c r="E23" s="16">
        <v>7572.64</v>
      </c>
      <c r="F23" s="16">
        <v>7572.64</v>
      </c>
      <c r="G23" s="16">
        <v>7572.64</v>
      </c>
      <c r="H23" s="16">
        <v>7572.64</v>
      </c>
      <c r="I23" s="16">
        <v>7572.64</v>
      </c>
      <c r="J23" s="16">
        <v>7572.64</v>
      </c>
      <c r="K23" s="16">
        <v>7572.64</v>
      </c>
      <c r="L23" s="16">
        <v>7572.64</v>
      </c>
      <c r="M23" s="16">
        <v>7572.64</v>
      </c>
      <c r="N23" s="16">
        <f t="shared" si="1"/>
        <v>90871.680000000008</v>
      </c>
    </row>
    <row r="24" spans="1:14" ht="22.5" customHeight="1" x14ac:dyDescent="0.35">
      <c r="A24" s="21" t="s">
        <v>27</v>
      </c>
      <c r="B24" s="27">
        <f>B4+B9+B14+B23+B18+B19</f>
        <v>41921.75</v>
      </c>
      <c r="C24" s="27">
        <f t="shared" ref="C24:N24" si="6">C4+C9+C14+C23+C18+C19</f>
        <v>50846.33</v>
      </c>
      <c r="D24" s="27">
        <f t="shared" si="6"/>
        <v>52275</v>
      </c>
      <c r="E24" s="27">
        <f t="shared" si="6"/>
        <v>27285.059999999998</v>
      </c>
      <c r="F24" s="27">
        <f t="shared" si="6"/>
        <v>23454.059999999998</v>
      </c>
      <c r="G24" s="27">
        <f t="shared" si="6"/>
        <v>22314.929999999997</v>
      </c>
      <c r="H24" s="27">
        <f>H4+H9+H14+H23+H18+H19</f>
        <v>169778.08</v>
      </c>
      <c r="I24" s="27">
        <f t="shared" si="6"/>
        <v>84305.74</v>
      </c>
      <c r="J24" s="27">
        <f t="shared" si="6"/>
        <v>234269.48</v>
      </c>
      <c r="K24" s="27">
        <f t="shared" si="6"/>
        <v>34209.89</v>
      </c>
      <c r="L24" s="27">
        <f t="shared" si="6"/>
        <v>47897.899999999994</v>
      </c>
      <c r="M24" s="27">
        <f t="shared" si="6"/>
        <v>36191.370000000003</v>
      </c>
      <c r="N24" s="27">
        <f>N4+N9+N14+N23+N18+N19</f>
        <v>824749.59</v>
      </c>
    </row>
    <row r="25" spans="1:14" ht="15.75" x14ac:dyDescent="0.25">
      <c r="A25" s="70" t="s">
        <v>60</v>
      </c>
      <c r="B25" s="70"/>
      <c r="C25" s="70"/>
      <c r="D25" s="22"/>
      <c r="E25" s="22"/>
      <c r="F25" s="22"/>
      <c r="G25" s="22"/>
      <c r="H25" s="22"/>
      <c r="I25" s="22"/>
      <c r="J25" s="22"/>
      <c r="K25" s="22"/>
      <c r="L25" s="71" t="s">
        <v>31</v>
      </c>
      <c r="M25" s="71"/>
      <c r="N25" s="71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70" t="s">
        <v>29</v>
      </c>
      <c r="B27" s="70"/>
      <c r="C27" s="70"/>
      <c r="D27" s="22"/>
      <c r="E27" s="22"/>
      <c r="F27" s="22"/>
      <c r="G27" s="22"/>
      <c r="H27" s="22"/>
      <c r="I27" s="22"/>
      <c r="J27" s="22"/>
      <c r="K27" s="22"/>
      <c r="L27" s="71" t="s">
        <v>38</v>
      </c>
      <c r="M27" s="71"/>
      <c r="N27" s="7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>
      <selection activeCell="D14" sqref="C14:D18"/>
    </sheetView>
  </sheetViews>
  <sheetFormatPr defaultRowHeight="15" x14ac:dyDescent="0.25"/>
  <cols>
    <col min="1" max="1" width="4.5703125" customWidth="1"/>
    <col min="2" max="2" width="6.85546875" customWidth="1"/>
    <col min="3" max="3" width="48.42578125" customWidth="1"/>
    <col min="4" max="4" width="9.85546875" customWidth="1"/>
    <col min="5" max="5" width="14.85546875" customWidth="1"/>
  </cols>
  <sheetData>
    <row r="1" spans="1:5" x14ac:dyDescent="0.25">
      <c r="B1" t="s">
        <v>52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2" t="s">
        <v>41</v>
      </c>
      <c r="B4" s="32" t="s">
        <v>41</v>
      </c>
      <c r="C4" s="32"/>
      <c r="D4" s="32" t="s">
        <v>42</v>
      </c>
      <c r="E4" s="32" t="s">
        <v>43</v>
      </c>
    </row>
    <row r="5" spans="1:5" x14ac:dyDescent="0.25">
      <c r="A5" s="33" t="s">
        <v>44</v>
      </c>
      <c r="B5" s="33" t="s">
        <v>45</v>
      </c>
      <c r="C5" s="33" t="s">
        <v>46</v>
      </c>
      <c r="D5" s="33" t="s">
        <v>47</v>
      </c>
      <c r="E5" s="33" t="s">
        <v>48</v>
      </c>
    </row>
    <row r="6" spans="1:5" x14ac:dyDescent="0.25">
      <c r="A6" s="13">
        <v>1</v>
      </c>
      <c r="B6" s="13"/>
      <c r="C6" s="13"/>
      <c r="D6" s="34"/>
      <c r="E6" s="13"/>
    </row>
    <row r="7" spans="1:5" x14ac:dyDescent="0.25">
      <c r="A7" s="13"/>
      <c r="B7" s="13"/>
      <c r="C7" s="13"/>
      <c r="D7" s="34"/>
      <c r="E7" s="13"/>
    </row>
    <row r="8" spans="1:5" x14ac:dyDescent="0.25">
      <c r="A8" s="13">
        <v>2</v>
      </c>
      <c r="B8" s="13"/>
      <c r="C8" s="13"/>
      <c r="D8" s="34"/>
      <c r="E8" s="13"/>
    </row>
    <row r="9" spans="1:5" x14ac:dyDescent="0.25">
      <c r="A9" s="13">
        <v>3</v>
      </c>
      <c r="B9" s="13"/>
      <c r="C9" s="13"/>
      <c r="D9" s="35"/>
      <c r="E9" s="13"/>
    </row>
    <row r="10" spans="1:5" x14ac:dyDescent="0.25">
      <c r="A10" s="13">
        <v>4</v>
      </c>
      <c r="B10" s="13"/>
      <c r="C10" s="13"/>
      <c r="D10" s="35"/>
      <c r="E10" s="13"/>
    </row>
    <row r="11" spans="1:5" x14ac:dyDescent="0.25">
      <c r="A11" s="13">
        <v>5</v>
      </c>
      <c r="B11" s="13"/>
      <c r="C11" s="13"/>
      <c r="D11" s="35"/>
      <c r="E11" s="13"/>
    </row>
    <row r="12" spans="1:5" x14ac:dyDescent="0.25">
      <c r="A12" s="13">
        <v>6</v>
      </c>
      <c r="B12" s="13"/>
      <c r="C12" s="13"/>
      <c r="D12" s="35"/>
      <c r="E12" s="13"/>
    </row>
    <row r="13" spans="1:5" x14ac:dyDescent="0.25">
      <c r="A13" s="13">
        <v>7</v>
      </c>
      <c r="B13" s="13"/>
      <c r="C13" s="13"/>
      <c r="D13" s="35"/>
      <c r="E13" s="13"/>
    </row>
    <row r="14" spans="1:5" x14ac:dyDescent="0.25">
      <c r="A14" s="13">
        <v>8</v>
      </c>
      <c r="B14" s="13"/>
      <c r="C14" s="13"/>
      <c r="D14" s="35"/>
      <c r="E14" s="13"/>
    </row>
    <row r="15" spans="1:5" x14ac:dyDescent="0.25">
      <c r="A15" s="13">
        <v>9</v>
      </c>
      <c r="B15" s="13"/>
      <c r="C15" s="13"/>
      <c r="D15" s="35"/>
      <c r="E15" s="13"/>
    </row>
    <row r="16" spans="1:5" x14ac:dyDescent="0.25">
      <c r="A16" s="13">
        <v>10</v>
      </c>
      <c r="B16" s="13"/>
      <c r="C16" s="13"/>
      <c r="D16" s="35"/>
      <c r="E16" s="13"/>
    </row>
    <row r="17" spans="1:5" x14ac:dyDescent="0.25">
      <c r="A17" s="13">
        <v>11</v>
      </c>
      <c r="B17" s="13"/>
      <c r="C17" s="13"/>
      <c r="D17" s="35"/>
      <c r="E17" s="13"/>
    </row>
    <row r="18" spans="1:5" x14ac:dyDescent="0.25">
      <c r="A18" s="13">
        <v>12</v>
      </c>
      <c r="B18" s="13"/>
      <c r="C18" s="13"/>
      <c r="D18" s="35"/>
      <c r="E18" s="13"/>
    </row>
    <row r="19" spans="1:5" x14ac:dyDescent="0.25">
      <c r="A19" s="13">
        <v>13</v>
      </c>
      <c r="B19" s="13"/>
      <c r="C19" s="13"/>
      <c r="D19" s="35"/>
      <c r="E19" s="13"/>
    </row>
    <row r="20" spans="1:5" x14ac:dyDescent="0.25">
      <c r="A20" s="13">
        <v>14</v>
      </c>
      <c r="B20" s="13"/>
      <c r="C20" s="13"/>
      <c r="D20" s="35"/>
      <c r="E20" s="13"/>
    </row>
    <row r="21" spans="1:5" x14ac:dyDescent="0.25">
      <c r="A21" s="13">
        <v>15</v>
      </c>
      <c r="B21" s="13"/>
      <c r="C21" s="13"/>
      <c r="D21" s="35"/>
      <c r="E21" s="13"/>
    </row>
    <row r="22" spans="1:5" x14ac:dyDescent="0.25">
      <c r="A22" s="13">
        <v>16</v>
      </c>
      <c r="B22" s="13"/>
      <c r="C22" s="13"/>
      <c r="D22" s="35"/>
      <c r="E22" s="13"/>
    </row>
    <row r="23" spans="1:5" x14ac:dyDescent="0.25">
      <c r="A23" s="13">
        <v>17</v>
      </c>
      <c r="B23" s="13"/>
      <c r="C23" s="13"/>
      <c r="D23" s="35"/>
      <c r="E23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1"/>
  <sheetViews>
    <sheetView workbookViewId="0">
      <selection activeCell="B10" sqref="B10"/>
    </sheetView>
  </sheetViews>
  <sheetFormatPr defaultRowHeight="15" x14ac:dyDescent="0.25"/>
  <cols>
    <col min="1" max="1" width="5.85546875" customWidth="1"/>
    <col min="2" max="2" width="54.7109375" customWidth="1"/>
    <col min="3" max="3" width="12.28515625" customWidth="1"/>
    <col min="4" max="4" width="12.140625" customWidth="1"/>
  </cols>
  <sheetData>
    <row r="1" spans="1:6" ht="21" x14ac:dyDescent="0.35">
      <c r="A1" s="1"/>
      <c r="B1" s="66" t="s">
        <v>66</v>
      </c>
      <c r="C1" s="66"/>
      <c r="D1" s="66"/>
    </row>
    <row r="2" spans="1:6" ht="15.75" x14ac:dyDescent="0.25">
      <c r="A2" s="1"/>
      <c r="B2" s="67" t="s">
        <v>33</v>
      </c>
      <c r="C2" s="67"/>
      <c r="D2" s="67"/>
    </row>
    <row r="3" spans="1:6" ht="15.75" x14ac:dyDescent="0.25">
      <c r="A3" s="1"/>
      <c r="B3" s="68" t="s">
        <v>51</v>
      </c>
      <c r="C3" s="68"/>
      <c r="D3" s="68"/>
    </row>
    <row r="4" spans="1:6" ht="26.25" x14ac:dyDescent="0.25">
      <c r="A4" s="7"/>
      <c r="B4" s="37" t="s">
        <v>0</v>
      </c>
      <c r="C4" s="7" t="s">
        <v>1</v>
      </c>
      <c r="D4" s="7" t="s">
        <v>28</v>
      </c>
    </row>
    <row r="5" spans="1:6" x14ac:dyDescent="0.25">
      <c r="A5" s="39"/>
      <c r="B5" s="39" t="s">
        <v>10</v>
      </c>
      <c r="C5" s="39"/>
      <c r="D5" s="3"/>
    </row>
    <row r="6" spans="1:6" x14ac:dyDescent="0.25">
      <c r="A6" s="38">
        <v>1</v>
      </c>
      <c r="B6" s="38" t="s">
        <v>86</v>
      </c>
      <c r="C6" s="46">
        <v>235</v>
      </c>
      <c r="D6" s="3">
        <f>C6</f>
        <v>235</v>
      </c>
    </row>
    <row r="7" spans="1:6" x14ac:dyDescent="0.25">
      <c r="A7" s="41"/>
      <c r="B7" s="42" t="s">
        <v>12</v>
      </c>
      <c r="C7" s="56"/>
      <c r="D7" s="12"/>
    </row>
    <row r="8" spans="1:6" x14ac:dyDescent="0.25">
      <c r="A8" s="41">
        <v>1</v>
      </c>
      <c r="B8" s="38" t="s">
        <v>94</v>
      </c>
      <c r="C8" s="47">
        <v>1608</v>
      </c>
      <c r="D8" s="29">
        <f>C8+D6</f>
        <v>1843</v>
      </c>
    </row>
    <row r="9" spans="1:6" x14ac:dyDescent="0.25">
      <c r="A9" s="48"/>
      <c r="B9" s="49" t="s">
        <v>14</v>
      </c>
      <c r="C9" s="42"/>
      <c r="D9" s="12"/>
    </row>
    <row r="10" spans="1:6" x14ac:dyDescent="0.25">
      <c r="A10" s="50">
        <v>1</v>
      </c>
      <c r="B10" s="64" t="s">
        <v>86</v>
      </c>
      <c r="C10" s="54">
        <v>150</v>
      </c>
      <c r="D10" s="55">
        <f>C10+D8</f>
        <v>1993</v>
      </c>
      <c r="E10" s="1"/>
      <c r="F10" s="1"/>
    </row>
    <row r="11" spans="1:6" x14ac:dyDescent="0.25">
      <c r="A11" s="41"/>
      <c r="B11" s="38"/>
      <c r="C11" s="42"/>
      <c r="D11" s="12"/>
    </row>
    <row r="12" spans="1:6" x14ac:dyDescent="0.25">
      <c r="A12" s="41"/>
      <c r="B12" s="42"/>
      <c r="C12" s="41"/>
      <c r="D12" s="13"/>
    </row>
    <row r="13" spans="1:6" x14ac:dyDescent="0.25">
      <c r="A13" s="41"/>
      <c r="B13" s="41"/>
      <c r="C13" s="42"/>
      <c r="D13" s="12"/>
    </row>
    <row r="14" spans="1:6" x14ac:dyDescent="0.25">
      <c r="A14" s="41"/>
      <c r="B14" s="42"/>
      <c r="C14" s="42"/>
      <c r="D14" s="12"/>
    </row>
    <row r="15" spans="1:6" x14ac:dyDescent="0.25">
      <c r="A15" s="41"/>
      <c r="B15" s="41"/>
      <c r="C15" s="42"/>
      <c r="D15" s="12"/>
    </row>
    <row r="16" spans="1:6" x14ac:dyDescent="0.25">
      <c r="A16" s="41"/>
      <c r="B16" s="60"/>
      <c r="C16" s="41"/>
      <c r="D16" s="13"/>
    </row>
    <row r="17" spans="1:4" x14ac:dyDescent="0.25">
      <c r="A17" s="41"/>
      <c r="B17" s="41"/>
      <c r="C17" s="42"/>
      <c r="D17" s="12"/>
    </row>
    <row r="18" spans="1:4" x14ac:dyDescent="0.25">
      <c r="A18" s="41"/>
      <c r="B18" s="42"/>
      <c r="C18" s="42"/>
      <c r="D18" s="12"/>
    </row>
    <row r="19" spans="1:4" x14ac:dyDescent="0.25">
      <c r="A19" s="41"/>
      <c r="B19" s="41"/>
      <c r="C19" s="42"/>
      <c r="D19" s="12"/>
    </row>
    <row r="20" spans="1:4" x14ac:dyDescent="0.25">
      <c r="A20" s="41"/>
      <c r="B20" s="42"/>
      <c r="C20" s="42"/>
      <c r="D20" s="12"/>
    </row>
    <row r="21" spans="1:4" x14ac:dyDescent="0.25">
      <c r="A21" s="41"/>
      <c r="B21" s="42"/>
      <c r="C21" s="42"/>
      <c r="D21" s="12"/>
    </row>
    <row r="22" spans="1:4" x14ac:dyDescent="0.25">
      <c r="A22" s="41"/>
      <c r="B22" s="42"/>
      <c r="C22" s="41"/>
      <c r="D22" s="13"/>
    </row>
    <row r="23" spans="1:4" x14ac:dyDescent="0.25">
      <c r="A23" s="41"/>
      <c r="B23" s="38"/>
      <c r="C23" s="41"/>
      <c r="D23" s="13"/>
    </row>
    <row r="24" spans="1:4" x14ac:dyDescent="0.25">
      <c r="A24" s="41"/>
      <c r="B24" s="38"/>
      <c r="C24" s="41"/>
      <c r="D24" s="13"/>
    </row>
    <row r="25" spans="1:4" x14ac:dyDescent="0.25">
      <c r="A25" s="41"/>
      <c r="B25" s="42"/>
      <c r="C25" s="42"/>
      <c r="D25" s="12"/>
    </row>
    <row r="26" spans="1:4" x14ac:dyDescent="0.25">
      <c r="A26" s="41"/>
      <c r="B26" s="42"/>
      <c r="C26" s="41"/>
      <c r="D26" s="13"/>
    </row>
    <row r="27" spans="1:4" x14ac:dyDescent="0.25">
      <c r="A27" s="41"/>
      <c r="B27" s="38"/>
      <c r="C27" s="41"/>
      <c r="D27" s="13"/>
    </row>
    <row r="28" spans="1:4" x14ac:dyDescent="0.25">
      <c r="A28" s="41"/>
      <c r="B28" s="38"/>
      <c r="C28" s="41"/>
      <c r="D28" s="12"/>
    </row>
    <row r="29" spans="1:4" x14ac:dyDescent="0.25">
      <c r="A29" s="41"/>
      <c r="B29" s="42"/>
      <c r="C29" s="42"/>
      <c r="D29" s="12"/>
    </row>
    <row r="30" spans="1:4" x14ac:dyDescent="0.25">
      <c r="A30" s="41"/>
      <c r="B30" s="41"/>
      <c r="C30" s="41"/>
      <c r="D30" s="13"/>
    </row>
    <row r="31" spans="1:4" x14ac:dyDescent="0.25">
      <c r="A31" s="41"/>
      <c r="B31" s="42"/>
      <c r="C31" s="42"/>
      <c r="D31" s="12"/>
    </row>
    <row r="32" spans="1:4" x14ac:dyDescent="0.25">
      <c r="A32" s="41"/>
      <c r="B32" s="42"/>
      <c r="C32" s="41"/>
      <c r="D32" s="13"/>
    </row>
    <row r="33" spans="1:4" x14ac:dyDescent="0.25">
      <c r="A33" s="41"/>
      <c r="B33" s="41"/>
      <c r="C33" s="41"/>
      <c r="D33" s="13"/>
    </row>
    <row r="34" spans="1:4" x14ac:dyDescent="0.25">
      <c r="A34" s="41"/>
      <c r="B34" s="42"/>
      <c r="C34" s="42"/>
      <c r="D34" s="12"/>
    </row>
    <row r="35" spans="1:4" x14ac:dyDescent="0.25">
      <c r="A35" s="45"/>
      <c r="B35" s="45"/>
      <c r="C35" s="45"/>
    </row>
    <row r="36" spans="1:4" x14ac:dyDescent="0.25">
      <c r="A36" s="45"/>
      <c r="B36" s="45"/>
      <c r="C36" s="45"/>
    </row>
    <row r="37" spans="1:4" x14ac:dyDescent="0.25">
      <c r="A37" s="45"/>
      <c r="B37" s="45"/>
      <c r="C37" s="45"/>
    </row>
    <row r="38" spans="1:4" x14ac:dyDescent="0.25">
      <c r="A38" s="45"/>
      <c r="B38" s="45"/>
      <c r="C38" s="45"/>
    </row>
    <row r="39" spans="1:4" x14ac:dyDescent="0.25">
      <c r="A39" s="45"/>
      <c r="B39" s="45"/>
      <c r="C39" s="45"/>
    </row>
    <row r="40" spans="1:4" x14ac:dyDescent="0.25">
      <c r="A40" s="45"/>
      <c r="B40" s="45"/>
      <c r="C40" s="45"/>
    </row>
    <row r="41" spans="1:4" x14ac:dyDescent="0.25">
      <c r="A41" s="45"/>
      <c r="B41" s="45"/>
      <c r="C41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2023-03-10T04:16:20Z</cp:lastPrinted>
  <dcterms:created xsi:type="dcterms:W3CDTF">2011-07-25T05:21:17Z</dcterms:created>
  <dcterms:modified xsi:type="dcterms:W3CDTF">2023-03-10T04:25:41Z</dcterms:modified>
</cp:coreProperties>
</file>