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3F703A1F-0279-498B-A2D5-21576BE79A58}" xr6:coauthVersionLast="47" xr6:coauthVersionMax="47" xr10:uidLastSave="{00000000-0000-0000-0000-000000000000}"/>
  <bookViews>
    <workbookView xWindow="-120" yWindow="-120" windowWidth="25440" windowHeight="1539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4" i="1"/>
  <c r="C14" i="1"/>
  <c r="D12" i="9"/>
  <c r="D10" i="1"/>
  <c r="C10" i="9" l="1"/>
  <c r="D6" i="9" l="1"/>
  <c r="D10" i="9" s="1"/>
  <c r="D6" i="4" l="1"/>
  <c r="D8" i="4" s="1"/>
  <c r="D6" i="1"/>
  <c r="D8" i="1" s="1"/>
  <c r="D6" i="6" l="1"/>
  <c r="D8" i="6" s="1"/>
  <c r="D10" i="6" s="1"/>
  <c r="D12" i="6" s="1"/>
  <c r="D6" i="2" l="1"/>
  <c r="D8" i="2" s="1"/>
  <c r="D10" i="2" s="1"/>
  <c r="M4" i="5" l="1"/>
  <c r="L4" i="5"/>
  <c r="K4" i="5"/>
  <c r="J4" i="5"/>
  <c r="I4" i="5"/>
  <c r="H4" i="5"/>
  <c r="G4" i="5"/>
  <c r="F4" i="5"/>
  <c r="E4" i="5"/>
  <c r="D4" i="5"/>
  <c r="C4" i="5"/>
  <c r="B4" i="5"/>
  <c r="N5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N16" i="5"/>
  <c r="N11" i="5"/>
  <c r="N7" i="5"/>
  <c r="B13" i="5"/>
  <c r="B8" i="5"/>
  <c r="M23" i="5" l="1"/>
  <c r="B23" i="5"/>
  <c r="L23" i="5"/>
  <c r="K23" i="5"/>
  <c r="J23" i="5"/>
  <c r="I23" i="5"/>
  <c r="H23" i="5"/>
  <c r="G23" i="5"/>
  <c r="F23" i="5"/>
  <c r="E23" i="5"/>
  <c r="D23" i="5"/>
  <c r="C23" i="5"/>
  <c r="N18" i="5"/>
  <c r="N6" i="5"/>
  <c r="N4" i="5" s="1"/>
  <c r="N22" i="5"/>
  <c r="N12" i="5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<sst xmlns="http://schemas.openxmlformats.org/spreadsheetml/2006/main" count="131" uniqueCount="79">
  <si>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</si>
  <si>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</si>
  <si>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</si>
  <si>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</si>
  <si>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</si>
  <si>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</si>
  <si>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</si>
  <si>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</si>
  <si>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</si>
  <si>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</si>
  <si>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</si>
  <si>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</si>
  <si>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</si>
  <si>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</si>
  <si>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</si>
  <si>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</si>
  <si>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</si>
  <si>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</si>
  <si>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</si>
  <si>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</si>
  <si>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</si>
  <si>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</si>
  <si>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</si>
  <si>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</si>
  <si>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</si>
  <si>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</si>
  <si>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</si>
  <si>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</si>
  <si>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</si>
  <si>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</si>
  <si>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</si>
  <si>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</si>
  <si>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14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</si>
  <si>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</si>
  <si>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</si>
  <si>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</si>
  <si>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</si>
  <si>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</si>
  <si>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</si>
  <si>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</si>
  <si>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</si>
  <si>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</si>
  <si>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</si>
  <si>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</si>
  <si>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</si>
  <si>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</si>
  <si>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</si>
  <si>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Советская,14</t>
  </si>
  <si>
    <t>Текущий ремонт конструктивных элементов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</si>
  <si>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</si>
  <si>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</si>
  <si>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</si>
  <si>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</si>
  <si>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</si>
  <si>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</si>
  <si>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</si>
  <si>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</si>
  <si>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3.Техническое обслуживание электрооборудования</t>
  </si>
  <si>
    <t>Директор ООО УК "Крокус"</t>
  </si>
  <si>
    <t>Лицевой счёт  2021г</t>
  </si>
  <si>
    <t>Уборка снежных шапок и наледи с крыши</t>
  </si>
  <si>
    <t>Лицевой счет. Сводный расчет  2022г</t>
  </si>
  <si>
    <t>Лицевой счёт  2022г</t>
  </si>
  <si>
    <t>Ремонт автомата в электрощите</t>
  </si>
  <si>
    <t>Работы ППР</t>
  </si>
  <si>
    <t>Отключение подъездного отопления</t>
  </si>
  <si>
    <t>Лицевой счёт 2022г</t>
  </si>
  <si>
    <t>Ремонт системы отопления Квартира №2</t>
  </si>
  <si>
    <t>Вывоз крупногабаритного мусора</t>
  </si>
  <si>
    <t xml:space="preserve">Замена стояка ХВС и канализации </t>
  </si>
  <si>
    <t>Прочистка канализации</t>
  </si>
  <si>
    <t>Замена патрона и лампочки (работа жильцов)</t>
  </si>
  <si>
    <t>Скос травы на придомовой территории (работа жильцов)</t>
  </si>
  <si>
    <t>Очистка чердака от строительного мусора</t>
  </si>
  <si>
    <t>Итого за июль</t>
  </si>
  <si>
    <t>Устранение течи стояка отопления Квартира №8</t>
  </si>
  <si>
    <t>Запуск подъездного отопления</t>
  </si>
  <si>
    <t xml:space="preserve">Замена трубы на чердаке </t>
  </si>
  <si>
    <t>Итого за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</si>
</sst>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0" xfId="0" applyFont="1"/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C17" sqref="C1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7" t="s">
        <v>62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6" t="s">
        <v>4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47"/>
      <c r="B5" s="46" t="s">
        <v>9</v>
      </c>
      <c r="C5" s="47"/>
      <c r="D5" s="47"/>
      <c r="E5" s="1"/>
      <c r="F5" s="1"/>
      <c r="G5" s="1"/>
      <c r="H5" s="1"/>
    </row>
    <row r="6" spans="1:8" x14ac:dyDescent="0.25">
      <c r="A6" s="47">
        <v>1</v>
      </c>
      <c r="B6" s="47" t="s">
        <v>65</v>
      </c>
      <c r="C6" s="47">
        <v>372</v>
      </c>
      <c r="D6" s="46">
        <f>C6</f>
        <v>372</v>
      </c>
      <c r="E6" s="1"/>
      <c r="F6" s="1"/>
    </row>
    <row r="7" spans="1:8" s="5" customFormat="1" x14ac:dyDescent="0.25">
      <c r="A7" s="46"/>
      <c r="B7" s="46" t="s">
        <v>11</v>
      </c>
      <c r="C7" s="47"/>
      <c r="D7" s="46"/>
      <c r="E7" s="4"/>
      <c r="F7" s="4"/>
    </row>
    <row r="8" spans="1:8" s="5" customFormat="1" ht="17.25" customHeight="1" x14ac:dyDescent="0.25">
      <c r="A8" s="46">
        <v>1</v>
      </c>
      <c r="B8" s="47" t="s">
        <v>70</v>
      </c>
      <c r="C8" s="47">
        <v>2232</v>
      </c>
      <c r="D8" s="46">
        <f>C8+D6</f>
        <v>2604</v>
      </c>
      <c r="E8" s="4"/>
      <c r="F8" s="4"/>
    </row>
    <row r="9" spans="1:8" x14ac:dyDescent="0.25">
      <c r="A9" s="47"/>
      <c r="B9" s="46" t="s">
        <v>14</v>
      </c>
      <c r="C9" s="46"/>
      <c r="D9" s="46"/>
      <c r="E9" s="1"/>
      <c r="F9" s="1"/>
    </row>
    <row r="10" spans="1:8" s="5" customFormat="1" x14ac:dyDescent="0.25">
      <c r="A10" s="46">
        <v>1</v>
      </c>
      <c r="B10" s="47" t="s">
        <v>75</v>
      </c>
      <c r="C10" s="47">
        <v>939.5</v>
      </c>
      <c r="D10" s="46">
        <f>C10+D8</f>
        <v>3543.5</v>
      </c>
      <c r="E10" s="4"/>
      <c r="F10" s="4"/>
    </row>
    <row r="11" spans="1:8" s="5" customFormat="1" x14ac:dyDescent="0.25">
      <c r="A11" s="46"/>
      <c r="B11" s="46" t="s">
        <v>16</v>
      </c>
      <c r="C11" s="47"/>
      <c r="D11" s="46"/>
      <c r="E11" s="4"/>
      <c r="F11" s="4"/>
    </row>
    <row r="12" spans="1:8" x14ac:dyDescent="0.25">
      <c r="A12" s="47">
        <v>1</v>
      </c>
      <c r="B12" s="47" t="s">
        <v>76</v>
      </c>
      <c r="C12" s="47">
        <v>372</v>
      </c>
      <c r="D12" s="47"/>
      <c r="E12" s="1"/>
      <c r="F12" s="1"/>
    </row>
    <row r="13" spans="1:8" x14ac:dyDescent="0.25">
      <c r="A13" s="47">
        <v>2</v>
      </c>
      <c r="B13" s="47" t="s">
        <v>77</v>
      </c>
      <c r="C13" s="47">
        <v>647.5</v>
      </c>
      <c r="D13" s="46"/>
      <c r="E13" s="1"/>
      <c r="F13" s="1"/>
    </row>
    <row r="14" spans="1:8" x14ac:dyDescent="0.25">
      <c r="A14" s="47"/>
      <c r="B14" s="46" t="s">
        <v>78</v>
      </c>
      <c r="C14" s="46">
        <f>SUM(C12:C13)</f>
        <v>1019.5</v>
      </c>
      <c r="D14" s="46">
        <f>C14+D10</f>
        <v>4563</v>
      </c>
      <c r="E14" s="1"/>
      <c r="F14" s="1"/>
    </row>
    <row r="15" spans="1:8" x14ac:dyDescent="0.25">
      <c r="A15" s="47"/>
      <c r="B15" s="46" t="s">
        <v>17</v>
      </c>
      <c r="C15" s="47"/>
      <c r="D15" s="46"/>
      <c r="E15" s="1"/>
      <c r="F15" s="1"/>
    </row>
    <row r="16" spans="1:8" x14ac:dyDescent="0.25">
      <c r="A16" s="47">
        <v>1</v>
      </c>
      <c r="B16" s="51" t="s">
        <v>70</v>
      </c>
      <c r="C16" s="47">
        <f>2790+2232</f>
        <v>5022</v>
      </c>
      <c r="D16" s="47"/>
      <c r="E16" s="1"/>
      <c r="F16" s="1"/>
    </row>
    <row r="17" spans="1:6" x14ac:dyDescent="0.25">
      <c r="A17" s="47"/>
      <c r="B17" s="47"/>
      <c r="C17" s="47"/>
      <c r="D17" s="47"/>
      <c r="E17" s="1"/>
      <c r="F17" s="1"/>
    </row>
    <row r="18" spans="1:6" s="5" customFormat="1" x14ac:dyDescent="0.25">
      <c r="A18" s="46"/>
      <c r="B18" s="47"/>
      <c r="C18" s="47"/>
      <c r="D18" s="46"/>
      <c r="E18" s="4"/>
      <c r="F18" s="4"/>
    </row>
    <row r="19" spans="1:6" x14ac:dyDescent="0.25">
      <c r="A19" s="47"/>
      <c r="B19" s="51"/>
      <c r="C19" s="47"/>
      <c r="D19" s="47"/>
      <c r="E19" s="1"/>
      <c r="F19" s="1"/>
    </row>
    <row r="20" spans="1:6" x14ac:dyDescent="0.25">
      <c r="A20" s="47"/>
      <c r="B20" s="47"/>
      <c r="C20" s="47"/>
      <c r="D20" s="47"/>
      <c r="E20" s="1"/>
      <c r="F20" s="1"/>
    </row>
    <row r="21" spans="1:6" x14ac:dyDescent="0.25">
      <c r="A21" s="47"/>
      <c r="B21" s="46"/>
      <c r="C21" s="46"/>
      <c r="D21" s="46"/>
      <c r="E21" s="1"/>
      <c r="F21" s="1"/>
    </row>
    <row r="22" spans="1:6" x14ac:dyDescent="0.25">
      <c r="A22" s="47"/>
      <c r="B22" s="46"/>
      <c r="C22" s="46"/>
      <c r="D22" s="46"/>
      <c r="E22" s="1"/>
      <c r="F22" s="1"/>
    </row>
    <row r="23" spans="1:6" x14ac:dyDescent="0.25">
      <c r="A23" s="47"/>
      <c r="B23" s="47"/>
      <c r="C23" s="47"/>
      <c r="D23" s="47"/>
      <c r="E23" s="1"/>
      <c r="F23" s="1"/>
    </row>
    <row r="24" spans="1:6" x14ac:dyDescent="0.25">
      <c r="A24" s="47"/>
      <c r="B24" s="52"/>
      <c r="C24" s="47"/>
      <c r="D24" s="53"/>
      <c r="E24" s="1"/>
      <c r="F24" s="1"/>
    </row>
    <row r="25" spans="1:6" x14ac:dyDescent="0.25">
      <c r="A25" s="47"/>
      <c r="B25" s="52"/>
      <c r="C25" s="47"/>
      <c r="D25" s="53"/>
      <c r="E25" s="1"/>
      <c r="F25" s="1"/>
    </row>
    <row r="26" spans="1:6" x14ac:dyDescent="0.25">
      <c r="A26" s="47"/>
      <c r="B26" s="52"/>
      <c r="C26" s="47"/>
      <c r="D26" s="53"/>
      <c r="E26" s="1"/>
      <c r="F26" s="1"/>
    </row>
    <row r="27" spans="1:6" x14ac:dyDescent="0.25">
      <c r="A27" s="47"/>
      <c r="B27" s="47"/>
      <c r="C27" s="47"/>
      <c r="D27" s="53"/>
      <c r="E27" s="1"/>
      <c r="F27" s="1"/>
    </row>
    <row r="28" spans="1:6" x14ac:dyDescent="0.25">
      <c r="A28" s="47"/>
      <c r="B28" s="52"/>
      <c r="C28" s="47"/>
      <c r="D28" s="53"/>
      <c r="E28" s="1"/>
      <c r="F28" s="1"/>
    </row>
    <row r="29" spans="1:6" x14ac:dyDescent="0.25">
      <c r="A29" s="47"/>
      <c r="B29" s="47"/>
      <c r="C29" s="47"/>
      <c r="D29" s="53"/>
      <c r="E29" s="1"/>
      <c r="F29" s="1"/>
    </row>
    <row r="30" spans="1:6" x14ac:dyDescent="0.25">
      <c r="A30" s="47"/>
      <c r="B30" s="54"/>
      <c r="C30" s="46"/>
      <c r="D30" s="55"/>
      <c r="E30" s="1"/>
      <c r="F30" s="1"/>
    </row>
    <row r="31" spans="1:6" x14ac:dyDescent="0.25">
      <c r="A31" s="47"/>
      <c r="B31" s="54"/>
      <c r="C31" s="46"/>
      <c r="D31" s="55"/>
      <c r="E31" s="1"/>
      <c r="F31" s="1"/>
    </row>
    <row r="32" spans="1:6" x14ac:dyDescent="0.25">
      <c r="A32" s="47"/>
      <c r="B32" s="47"/>
      <c r="C32" s="47"/>
      <c r="D32" s="47"/>
      <c r="E32" s="1"/>
      <c r="F32" s="1"/>
    </row>
    <row r="33" spans="1:6" x14ac:dyDescent="0.25">
      <c r="A33" s="47"/>
      <c r="B33" s="51"/>
      <c r="C33" s="47"/>
      <c r="D33" s="47"/>
      <c r="E33" s="1"/>
      <c r="F33" s="1"/>
    </row>
    <row r="34" spans="1:6" x14ac:dyDescent="0.25">
      <c r="A34" s="47"/>
      <c r="B34" s="46"/>
      <c r="C34" s="46"/>
      <c r="D34" s="46"/>
      <c r="E34" s="1"/>
      <c r="F34" s="1"/>
    </row>
    <row r="35" spans="1:6" x14ac:dyDescent="0.25">
      <c r="A35" s="46"/>
      <c r="B35" s="46"/>
      <c r="C35" s="46"/>
      <c r="D35" s="47"/>
      <c r="E35" s="1"/>
      <c r="F35" s="1"/>
    </row>
    <row r="36" spans="1:6" x14ac:dyDescent="0.25">
      <c r="A36" s="47"/>
      <c r="B36" s="47"/>
      <c r="C36" s="47"/>
      <c r="D36" s="46"/>
      <c r="E36" s="1"/>
      <c r="F36" s="1"/>
    </row>
    <row r="37" spans="1:6" x14ac:dyDescent="0.25">
      <c r="A37" s="47"/>
      <c r="B37" s="47"/>
      <c r="C37" s="47"/>
      <c r="D37" s="47"/>
      <c r="E37" s="1"/>
      <c r="F37" s="1"/>
    </row>
    <row r="38" spans="1:6" x14ac:dyDescent="0.25">
      <c r="A38" s="47"/>
      <c r="B38" s="47"/>
      <c r="C38" s="47"/>
      <c r="D38" s="47"/>
      <c r="E38" s="1"/>
      <c r="F38" s="1"/>
    </row>
    <row r="39" spans="1:6" x14ac:dyDescent="0.25">
      <c r="A39" s="47"/>
      <c r="B39" s="51"/>
      <c r="C39" s="47"/>
      <c r="D39" s="47"/>
      <c r="E39" s="1"/>
      <c r="F39" s="1"/>
    </row>
    <row r="40" spans="1:6" x14ac:dyDescent="0.25">
      <c r="A40" s="47"/>
      <c r="B40" s="46"/>
      <c r="C40" s="46"/>
      <c r="D40" s="46"/>
      <c r="E40" s="1"/>
      <c r="F40" s="1"/>
    </row>
    <row r="41" spans="1:6" x14ac:dyDescent="0.25">
      <c r="A41" s="11"/>
      <c r="B41" s="3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  <row r="43" spans="1:6" x14ac:dyDescent="0.25">
      <c r="A43" s="11"/>
      <c r="B43" s="34"/>
      <c r="C43" s="11"/>
      <c r="D43" s="11"/>
      <c r="E43" s="1"/>
      <c r="F43" s="1"/>
    </row>
    <row r="44" spans="1:6" x14ac:dyDescent="0.25">
      <c r="A44" s="11"/>
      <c r="B44" s="3"/>
      <c r="C44" s="3"/>
      <c r="D44" s="3"/>
      <c r="E44" s="1"/>
      <c r="F44" s="1"/>
    </row>
    <row r="45" spans="1:6" x14ac:dyDescent="0.25">
      <c r="A45" s="11"/>
      <c r="B45" s="3"/>
      <c r="C45" s="11"/>
      <c r="D45" s="11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7" t="s">
        <v>62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56" t="s">
        <v>8</v>
      </c>
      <c r="C3" s="56"/>
      <c r="D3" s="56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28</v>
      </c>
      <c r="E4" s="1"/>
      <c r="F4" s="1"/>
      <c r="G4" s="1"/>
      <c r="H4" s="1"/>
    </row>
    <row r="5" spans="1:8" x14ac:dyDescent="0.25">
      <c r="A5" s="47"/>
      <c r="B5" s="46" t="s">
        <v>2</v>
      </c>
      <c r="C5" s="47"/>
      <c r="D5" s="47"/>
      <c r="E5" s="1"/>
      <c r="F5" s="1"/>
      <c r="G5" s="1"/>
      <c r="H5" s="1"/>
    </row>
    <row r="6" spans="1:8" x14ac:dyDescent="0.25">
      <c r="A6" s="47">
        <v>1</v>
      </c>
      <c r="B6" s="47" t="s">
        <v>60</v>
      </c>
      <c r="C6" s="47">
        <v>3348</v>
      </c>
      <c r="D6" s="46">
        <f>C6</f>
        <v>3348</v>
      </c>
      <c r="E6" s="1"/>
      <c r="F6" s="1"/>
      <c r="G6" s="1"/>
      <c r="H6" s="1"/>
    </row>
    <row r="7" spans="1:8" s="1" customFormat="1" x14ac:dyDescent="0.25">
      <c r="A7" s="47"/>
      <c r="B7" s="46" t="s">
        <v>7</v>
      </c>
      <c r="C7" s="47"/>
      <c r="D7" s="47"/>
    </row>
    <row r="8" spans="1:8" s="4" customFormat="1" x14ac:dyDescent="0.25">
      <c r="A8" s="47">
        <v>1</v>
      </c>
      <c r="B8" s="47" t="s">
        <v>60</v>
      </c>
      <c r="C8" s="47">
        <v>558</v>
      </c>
      <c r="D8" s="46">
        <f>C8+D6</f>
        <v>3906</v>
      </c>
    </row>
    <row r="9" spans="1:8" s="4" customFormat="1" x14ac:dyDescent="0.25">
      <c r="A9" s="47"/>
      <c r="B9" s="46" t="s">
        <v>3</v>
      </c>
      <c r="C9" s="47"/>
      <c r="D9" s="46"/>
    </row>
    <row r="10" spans="1:8" s="1" customFormat="1" x14ac:dyDescent="0.25">
      <c r="A10" s="47">
        <v>2</v>
      </c>
      <c r="B10" s="47" t="s">
        <v>60</v>
      </c>
      <c r="C10" s="46">
        <v>1116</v>
      </c>
      <c r="D10" s="46">
        <f>C10+D8</f>
        <v>5022</v>
      </c>
    </row>
    <row r="11" spans="1:8" s="1" customFormat="1" x14ac:dyDescent="0.25">
      <c r="A11" s="47"/>
      <c r="B11" s="46"/>
      <c r="C11" s="47"/>
      <c r="D11" s="46"/>
    </row>
    <row r="12" spans="1:8" s="4" customFormat="1" x14ac:dyDescent="0.25">
      <c r="A12" s="47"/>
      <c r="B12" s="47"/>
      <c r="C12" s="47"/>
      <c r="D12" s="46"/>
    </row>
    <row r="13" spans="1:8" s="4" customFormat="1" x14ac:dyDescent="0.25">
      <c r="A13" s="47"/>
      <c r="B13" s="46"/>
      <c r="C13" s="47"/>
      <c r="D13" s="46"/>
    </row>
    <row r="14" spans="1:8" s="1" customFormat="1" x14ac:dyDescent="0.25">
      <c r="A14" s="47"/>
      <c r="B14" s="47"/>
      <c r="C14" s="46"/>
      <c r="D14" s="46"/>
    </row>
    <row r="15" spans="1:8" s="1" customFormat="1" x14ac:dyDescent="0.25">
      <c r="A15" s="47"/>
      <c r="B15" s="46"/>
      <c r="C15" s="47"/>
      <c r="D15" s="46"/>
    </row>
    <row r="16" spans="1:8" s="1" customFormat="1" x14ac:dyDescent="0.25">
      <c r="A16" s="47"/>
      <c r="B16" s="47"/>
      <c r="C16" s="47"/>
      <c r="D16" s="46"/>
    </row>
    <row r="17" spans="1:4" s="1" customFormat="1" x14ac:dyDescent="0.25">
      <c r="A17" s="47"/>
      <c r="B17" s="46"/>
      <c r="C17" s="47"/>
      <c r="D17" s="46"/>
    </row>
    <row r="18" spans="1:4" s="4" customFormat="1" x14ac:dyDescent="0.25">
      <c r="A18" s="46"/>
      <c r="B18" s="47"/>
      <c r="C18" s="47"/>
      <c r="D18" s="46"/>
    </row>
    <row r="19" spans="1:4" s="1" customFormat="1" x14ac:dyDescent="0.25">
      <c r="A19" s="47"/>
      <c r="B19" s="47"/>
      <c r="C19" s="47"/>
      <c r="D19" s="47"/>
    </row>
    <row r="20" spans="1:4" s="1" customFormat="1" x14ac:dyDescent="0.25">
      <c r="A20" s="47"/>
      <c r="B20" s="47"/>
      <c r="C20" s="47"/>
      <c r="D20" s="46"/>
    </row>
    <row r="21" spans="1:4" s="1" customFormat="1" x14ac:dyDescent="0.25">
      <c r="A21" s="47"/>
      <c r="B21" s="46"/>
      <c r="C21" s="46"/>
      <c r="D21" s="46"/>
    </row>
    <row r="22" spans="1:4" s="1" customFormat="1" x14ac:dyDescent="0.25">
      <c r="A22" s="46"/>
      <c r="B22" s="46"/>
      <c r="C22" s="46"/>
      <c r="D22" s="46"/>
    </row>
    <row r="23" spans="1:4" s="1" customFormat="1" ht="15.75" customHeight="1" x14ac:dyDescent="0.25">
      <c r="A23" s="47"/>
      <c r="B23" s="47"/>
      <c r="C23" s="47"/>
      <c r="D23" s="47"/>
    </row>
    <row r="24" spans="1:4" s="1" customFormat="1" x14ac:dyDescent="0.25">
      <c r="A24" s="47"/>
      <c r="B24" s="46"/>
      <c r="C24" s="46"/>
      <c r="D24" s="46"/>
    </row>
    <row r="25" spans="1:4" s="1" customFormat="1" x14ac:dyDescent="0.25">
      <c r="A25" s="47"/>
      <c r="B25" s="47"/>
      <c r="C25" s="46"/>
      <c r="D25" s="46"/>
    </row>
    <row r="26" spans="1:4" x14ac:dyDescent="0.25">
      <c r="A26" s="48"/>
      <c r="B26" s="46"/>
      <c r="C26" s="48"/>
      <c r="D26" s="48"/>
    </row>
    <row r="27" spans="1:4" x14ac:dyDescent="0.25">
      <c r="A27" s="48"/>
      <c r="B27" s="47"/>
      <c r="C27" s="48"/>
      <c r="D27" s="48"/>
    </row>
    <row r="28" spans="1:4" x14ac:dyDescent="0.25">
      <c r="A28" s="48"/>
      <c r="B28" s="47"/>
      <c r="C28" s="48"/>
      <c r="D28" s="48"/>
    </row>
    <row r="29" spans="1:4" x14ac:dyDescent="0.25">
      <c r="A29" s="48"/>
      <c r="B29" s="47"/>
      <c r="C29" s="48"/>
      <c r="D29" s="48"/>
    </row>
    <row r="30" spans="1:4" x14ac:dyDescent="0.25">
      <c r="A30" s="48"/>
      <c r="B30" s="46"/>
      <c r="C30" s="49"/>
      <c r="D30" s="49"/>
    </row>
    <row r="31" spans="1:4" x14ac:dyDescent="0.25">
      <c r="A31" s="48"/>
      <c r="B31" s="46"/>
      <c r="C31" s="48"/>
      <c r="D31" s="48"/>
    </row>
    <row r="32" spans="1:4" x14ac:dyDescent="0.25">
      <c r="A32" s="48"/>
      <c r="B32" s="47"/>
      <c r="C32" s="48"/>
      <c r="D32" s="48"/>
    </row>
    <row r="33" spans="1:4" x14ac:dyDescent="0.25">
      <c r="A33" s="48"/>
      <c r="B33" s="46"/>
      <c r="C33" s="49"/>
      <c r="D33" s="49"/>
    </row>
    <row r="34" spans="1:4" x14ac:dyDescent="0.25">
      <c r="A34" s="50"/>
      <c r="B34" s="50"/>
      <c r="C34" s="50"/>
      <c r="D34" s="5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B11" sqref="B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7" t="s">
        <v>62</v>
      </c>
      <c r="C1" s="57"/>
      <c r="D1" s="57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6" t="s">
        <v>57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40" t="s">
        <v>2</v>
      </c>
      <c r="C5" s="7"/>
      <c r="D5" s="8"/>
    </row>
    <row r="6" spans="1:4" x14ac:dyDescent="0.25">
      <c r="A6" s="44">
        <v>1</v>
      </c>
      <c r="B6" s="51" t="s">
        <v>63</v>
      </c>
      <c r="C6" s="44">
        <v>1236</v>
      </c>
      <c r="D6" s="45">
        <f>C6</f>
        <v>1236</v>
      </c>
    </row>
    <row r="7" spans="1:4" x14ac:dyDescent="0.25">
      <c r="A7" s="44"/>
      <c r="B7" s="46" t="s">
        <v>7</v>
      </c>
      <c r="C7" s="44"/>
      <c r="D7" s="44"/>
    </row>
    <row r="8" spans="1:4" x14ac:dyDescent="0.25">
      <c r="A8" s="47">
        <v>1</v>
      </c>
      <c r="B8" s="47" t="s">
        <v>64</v>
      </c>
      <c r="C8" s="47">
        <v>1116</v>
      </c>
      <c r="D8" s="46">
        <f>C8+D6</f>
        <v>2352</v>
      </c>
    </row>
    <row r="9" spans="1:4" x14ac:dyDescent="0.25">
      <c r="A9" s="46"/>
      <c r="B9" s="46" t="s">
        <v>12</v>
      </c>
      <c r="C9" s="46"/>
      <c r="D9" s="46"/>
    </row>
    <row r="10" spans="1:4" x14ac:dyDescent="0.25">
      <c r="A10" s="47">
        <v>1</v>
      </c>
      <c r="B10" s="47" t="s">
        <v>71</v>
      </c>
      <c r="C10" s="47">
        <v>327.8</v>
      </c>
      <c r="D10" s="46">
        <f>C10+D8</f>
        <v>2679.8</v>
      </c>
    </row>
    <row r="11" spans="1:4" x14ac:dyDescent="0.25">
      <c r="A11" s="47"/>
      <c r="B11" s="46" t="s">
        <v>13</v>
      </c>
      <c r="C11" s="47"/>
      <c r="D11" s="46"/>
    </row>
    <row r="12" spans="1:4" x14ac:dyDescent="0.25">
      <c r="A12" s="46">
        <v>1</v>
      </c>
      <c r="B12" s="47" t="s">
        <v>64</v>
      </c>
      <c r="C12" s="47">
        <v>744</v>
      </c>
      <c r="D12" s="46">
        <f>C12+D10</f>
        <v>3423.8</v>
      </c>
    </row>
    <row r="13" spans="1:4" x14ac:dyDescent="0.25">
      <c r="A13" s="47"/>
      <c r="B13" s="47"/>
      <c r="C13" s="47"/>
      <c r="D13" s="47"/>
    </row>
    <row r="14" spans="1:4" x14ac:dyDescent="0.25">
      <c r="A14" s="47"/>
      <c r="B14" s="46"/>
      <c r="C14" s="46"/>
      <c r="D14" s="46"/>
    </row>
    <row r="15" spans="1:4" x14ac:dyDescent="0.25">
      <c r="A15" s="47"/>
      <c r="B15" s="46"/>
      <c r="C15" s="47"/>
      <c r="D15" s="47"/>
    </row>
    <row r="16" spans="1:4" x14ac:dyDescent="0.25">
      <c r="A16" s="47"/>
      <c r="B16" s="47"/>
      <c r="C16" s="47"/>
      <c r="D16" s="47"/>
    </row>
    <row r="17" spans="1:4" x14ac:dyDescent="0.25">
      <c r="A17" s="46"/>
      <c r="B17" s="46"/>
      <c r="C17" s="46"/>
      <c r="D17" s="46"/>
    </row>
    <row r="18" spans="1:4" x14ac:dyDescent="0.25">
      <c r="A18" s="47"/>
      <c r="B18" s="46"/>
      <c r="C18" s="47"/>
      <c r="D18" s="47"/>
    </row>
    <row r="19" spans="1:4" x14ac:dyDescent="0.25">
      <c r="A19" s="47"/>
      <c r="B19" s="47"/>
      <c r="C19" s="47"/>
      <c r="D19" s="47"/>
    </row>
    <row r="20" spans="1:4" x14ac:dyDescent="0.25">
      <c r="A20" s="47"/>
      <c r="B20" s="46"/>
      <c r="C20" s="46"/>
      <c r="D20" s="46"/>
    </row>
    <row r="21" spans="1:4" x14ac:dyDescent="0.25">
      <c r="A21" s="46"/>
      <c r="B21" s="46"/>
      <c r="C21" s="46"/>
      <c r="D21" s="46"/>
    </row>
    <row r="22" spans="1:4" x14ac:dyDescent="0.25">
      <c r="A22" s="47"/>
      <c r="B22" s="47"/>
      <c r="C22" s="47"/>
      <c r="D22" s="47"/>
    </row>
    <row r="23" spans="1:4" x14ac:dyDescent="0.25">
      <c r="A23" s="47"/>
      <c r="B23" s="46"/>
      <c r="C23" s="46"/>
      <c r="D23" s="46"/>
    </row>
    <row r="24" spans="1:4" x14ac:dyDescent="0.25">
      <c r="A24" s="47"/>
      <c r="B24" s="47"/>
      <c r="C24" s="46"/>
      <c r="D24" s="46"/>
    </row>
    <row r="25" spans="1:4" x14ac:dyDescent="0.25">
      <c r="A25" s="48"/>
      <c r="B25" s="46"/>
      <c r="C25" s="48"/>
      <c r="D25" s="48"/>
    </row>
    <row r="26" spans="1:4" x14ac:dyDescent="0.25">
      <c r="A26" s="48"/>
      <c r="B26" s="47"/>
      <c r="C26" s="48"/>
      <c r="D26" s="48"/>
    </row>
    <row r="27" spans="1:4" x14ac:dyDescent="0.25">
      <c r="A27" s="48"/>
      <c r="B27" s="47"/>
      <c r="C27" s="48"/>
      <c r="D27" s="48"/>
    </row>
    <row r="28" spans="1:4" x14ac:dyDescent="0.25">
      <c r="A28" s="48"/>
      <c r="B28" s="47"/>
      <c r="C28" s="48"/>
      <c r="D28" s="48"/>
    </row>
    <row r="29" spans="1:4" x14ac:dyDescent="0.25">
      <c r="A29" s="48"/>
      <c r="B29" s="46"/>
      <c r="C29" s="49"/>
      <c r="D29" s="49"/>
    </row>
    <row r="30" spans="1:4" x14ac:dyDescent="0.25">
      <c r="A30" s="48"/>
      <c r="B30" s="46"/>
      <c r="C30" s="48"/>
      <c r="D30" s="48"/>
    </row>
    <row r="31" spans="1:4" x14ac:dyDescent="0.25">
      <c r="A31" s="48"/>
      <c r="B31" s="47"/>
      <c r="C31" s="48"/>
      <c r="D31" s="48"/>
    </row>
    <row r="32" spans="1:4" x14ac:dyDescent="0.25">
      <c r="A32" s="48"/>
      <c r="B32" s="46"/>
      <c r="C32" s="49"/>
      <c r="D32" s="49"/>
    </row>
    <row r="33" spans="1:4" x14ac:dyDescent="0.25">
      <c r="A33" s="50"/>
      <c r="B33" s="50"/>
      <c r="C33" s="50"/>
      <c r="D33" s="5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7" t="s">
        <v>59</v>
      </c>
      <c r="C1" s="57"/>
      <c r="D1" s="57"/>
      <c r="E1" s="6"/>
      <c r="F1" s="6"/>
      <c r="G1" s="6"/>
      <c r="H1" s="6"/>
    </row>
    <row r="2" spans="1:8" ht="21.6" customHeight="1" x14ac:dyDescent="0.25">
      <c r="A2" s="1"/>
      <c r="B2" s="58" t="s">
        <v>32</v>
      </c>
      <c r="C2" s="58"/>
      <c r="D2" s="58"/>
      <c r="E2" s="1"/>
      <c r="F2" s="1"/>
      <c r="G2" s="1"/>
      <c r="H2" s="1"/>
    </row>
    <row r="3" spans="1:8" ht="17.25" customHeight="1" x14ac:dyDescent="0.25">
      <c r="A3" s="1"/>
      <c r="B3" s="57" t="s">
        <v>5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x14ac:dyDescent="0.25">
      <c r="A5" s="9"/>
      <c r="B5" s="3"/>
      <c r="C5" s="9"/>
      <c r="D5" s="9"/>
      <c r="E5" s="1"/>
      <c r="F5" s="1"/>
      <c r="G5" s="1"/>
      <c r="H5" s="1"/>
    </row>
    <row r="6" spans="1:8" x14ac:dyDescent="0.25">
      <c r="A6" s="11"/>
      <c r="B6" s="11"/>
      <c r="C6" s="42"/>
      <c r="D6" s="3"/>
    </row>
    <row r="7" spans="1:8" x14ac:dyDescent="0.25">
      <c r="A7" s="12"/>
      <c r="B7" s="13"/>
      <c r="C7" s="16"/>
      <c r="D7" s="12"/>
    </row>
    <row r="8" spans="1:8" x14ac:dyDescent="0.25">
      <c r="A8" s="13"/>
      <c r="B8" s="11"/>
      <c r="C8" s="16"/>
      <c r="D8" s="43"/>
    </row>
    <row r="9" spans="1:8" x14ac:dyDescent="0.25">
      <c r="A9" s="32"/>
      <c r="B9" s="33"/>
      <c r="C9" s="12"/>
      <c r="D9" s="12"/>
    </row>
    <row r="10" spans="1:8" x14ac:dyDescent="0.25">
      <c r="A10" s="14"/>
      <c r="B10" s="21"/>
      <c r="C10" s="15"/>
      <c r="D10" s="18"/>
    </row>
    <row r="11" spans="1:8" x14ac:dyDescent="0.25">
      <c r="A11" s="13"/>
      <c r="B11" s="11"/>
      <c r="C11" s="13"/>
      <c r="D11" s="13"/>
    </row>
    <row r="12" spans="1:8" x14ac:dyDescent="0.25">
      <c r="A12" s="13"/>
      <c r="B12" s="13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3"/>
    </row>
    <row r="16" spans="1:8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7" t="s">
        <v>59</v>
      </c>
      <c r="C1" s="57"/>
      <c r="D1" s="57"/>
    </row>
    <row r="2" spans="1:4" ht="15.75" x14ac:dyDescent="0.25">
      <c r="A2" s="1"/>
      <c r="B2" s="58" t="s">
        <v>32</v>
      </c>
      <c r="C2" s="58"/>
      <c r="D2" s="58"/>
    </row>
    <row r="3" spans="1:4" ht="15.75" x14ac:dyDescent="0.25">
      <c r="A3" s="1"/>
      <c r="B3" s="57" t="s">
        <v>48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6" sqref="B6:C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7" t="s">
        <v>66</v>
      </c>
      <c r="C1" s="57"/>
      <c r="D1" s="57"/>
      <c r="E1" s="6"/>
      <c r="F1" s="6"/>
      <c r="G1" s="6"/>
      <c r="H1" s="6"/>
    </row>
    <row r="2" spans="1:8" ht="15.75" x14ac:dyDescent="0.25">
      <c r="A2" s="1"/>
      <c r="B2" s="58" t="s">
        <v>32</v>
      </c>
      <c r="C2" s="58"/>
      <c r="D2" s="58"/>
      <c r="E2" s="1"/>
      <c r="F2" s="1"/>
      <c r="G2" s="1"/>
      <c r="H2" s="1"/>
    </row>
    <row r="3" spans="1:8" ht="15.75" x14ac:dyDescent="0.25">
      <c r="A3" s="1"/>
      <c r="B3" s="57" t="s">
        <v>6</v>
      </c>
      <c r="C3" s="57"/>
      <c r="D3" s="57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36" t="s">
        <v>28</v>
      </c>
      <c r="E4" s="1"/>
      <c r="F4" s="1"/>
      <c r="G4" s="1"/>
      <c r="H4" s="1"/>
    </row>
    <row r="5" spans="1:8" x14ac:dyDescent="0.25">
      <c r="A5" s="47"/>
      <c r="B5" s="46" t="s">
        <v>9</v>
      </c>
      <c r="C5" s="46"/>
      <c r="D5" s="47"/>
      <c r="E5" s="1"/>
      <c r="F5" s="1"/>
      <c r="G5" s="1"/>
      <c r="H5" s="1"/>
    </row>
    <row r="6" spans="1:8" s="1" customFormat="1" x14ac:dyDescent="0.25">
      <c r="A6" s="47">
        <v>1</v>
      </c>
      <c r="B6" s="47" t="s">
        <v>67</v>
      </c>
      <c r="C6" s="47">
        <v>9187</v>
      </c>
      <c r="D6" s="46">
        <f>C6</f>
        <v>9187</v>
      </c>
    </row>
    <row r="7" spans="1:8" s="5" customFormat="1" x14ac:dyDescent="0.25">
      <c r="A7" s="49"/>
      <c r="B7" s="49" t="s">
        <v>10</v>
      </c>
      <c r="C7" s="49"/>
      <c r="D7" s="49"/>
    </row>
    <row r="8" spans="1:8" x14ac:dyDescent="0.25">
      <c r="A8" s="48">
        <v>1</v>
      </c>
      <c r="B8" s="47" t="s">
        <v>69</v>
      </c>
      <c r="C8" s="48">
        <v>10397.6</v>
      </c>
      <c r="D8" s="49">
        <f>C8+D6</f>
        <v>19584.599999999999</v>
      </c>
    </row>
    <row r="9" spans="1:8" x14ac:dyDescent="0.25">
      <c r="A9" s="48"/>
      <c r="B9" s="47"/>
      <c r="C9" s="48"/>
      <c r="D9" s="48"/>
    </row>
    <row r="10" spans="1:8" s="5" customFormat="1" x14ac:dyDescent="0.25">
      <c r="A10" s="48"/>
      <c r="B10" s="47"/>
      <c r="C10" s="48"/>
      <c r="D10" s="49"/>
    </row>
    <row r="11" spans="1:8" x14ac:dyDescent="0.25">
      <c r="A11" s="48"/>
      <c r="B11" s="47"/>
      <c r="C11" s="48"/>
      <c r="D11" s="49"/>
    </row>
    <row r="12" spans="1:8" x14ac:dyDescent="0.25">
      <c r="A12" s="49"/>
      <c r="B12" s="46"/>
      <c r="C12" s="49"/>
      <c r="D12" s="49"/>
    </row>
    <row r="13" spans="1:8" x14ac:dyDescent="0.25">
      <c r="A13" s="49"/>
      <c r="B13" s="46"/>
      <c r="C13" s="49"/>
      <c r="D13" s="49"/>
    </row>
    <row r="14" spans="1:8" x14ac:dyDescent="0.25">
      <c r="A14" s="48"/>
      <c r="B14" s="47"/>
      <c r="C14" s="48"/>
      <c r="D14" s="48"/>
    </row>
    <row r="15" spans="1:8" x14ac:dyDescent="0.25">
      <c r="A15" s="48"/>
      <c r="B15" s="46"/>
      <c r="C15" s="49"/>
      <c r="D15" s="49"/>
    </row>
    <row r="16" spans="1:8" x14ac:dyDescent="0.25">
      <c r="A16" s="48"/>
      <c r="B16" s="46"/>
      <c r="C16" s="48"/>
      <c r="D16" s="48"/>
    </row>
    <row r="17" spans="1:4" x14ac:dyDescent="0.25">
      <c r="A17" s="48"/>
      <c r="B17" s="47"/>
      <c r="C17" s="48"/>
      <c r="D17" s="48"/>
    </row>
    <row r="18" spans="1:4" x14ac:dyDescent="0.25">
      <c r="A18" s="48"/>
      <c r="B18" s="46"/>
      <c r="C18" s="49"/>
      <c r="D18" s="49"/>
    </row>
    <row r="19" spans="1:4" x14ac:dyDescent="0.25">
      <c r="A19" s="48"/>
      <c r="B19" s="46"/>
      <c r="C19" s="49"/>
      <c r="D19" s="49"/>
    </row>
    <row r="20" spans="1:4" x14ac:dyDescent="0.25">
      <c r="A20" s="48"/>
      <c r="B20" s="47"/>
      <c r="C20" s="48"/>
      <c r="D20" s="48"/>
    </row>
    <row r="21" spans="1:4" x14ac:dyDescent="0.25">
      <c r="A21" s="48"/>
      <c r="B21" s="47"/>
      <c r="C21" s="48"/>
      <c r="D21" s="48"/>
    </row>
    <row r="22" spans="1:4" x14ac:dyDescent="0.25">
      <c r="A22" s="48"/>
      <c r="B22" s="46"/>
      <c r="C22" s="49"/>
      <c r="D22" s="49"/>
    </row>
    <row r="23" spans="1:4" x14ac:dyDescent="0.25">
      <c r="A23" s="48"/>
      <c r="B23" s="46"/>
      <c r="C23" s="48"/>
      <c r="D23" s="48"/>
    </row>
    <row r="24" spans="1:4" x14ac:dyDescent="0.25">
      <c r="A24" s="48"/>
      <c r="B24" s="47"/>
      <c r="C24" s="48"/>
      <c r="D24" s="48"/>
    </row>
    <row r="25" spans="1:4" x14ac:dyDescent="0.25">
      <c r="A25" s="48"/>
      <c r="B25" s="46"/>
      <c r="C25" s="49"/>
      <c r="D25" s="49"/>
    </row>
    <row r="26" spans="1:4" x14ac:dyDescent="0.25">
      <c r="A26" s="48"/>
      <c r="B26" s="46"/>
      <c r="C26" s="48"/>
      <c r="D26" s="48"/>
    </row>
    <row r="27" spans="1:4" x14ac:dyDescent="0.25">
      <c r="A27" s="48"/>
      <c r="B27" s="47"/>
      <c r="C27" s="48"/>
      <c r="D27" s="48"/>
    </row>
    <row r="28" spans="1:4" x14ac:dyDescent="0.25">
      <c r="A28" s="48"/>
      <c r="B28" s="46"/>
      <c r="C28" s="49"/>
      <c r="D28" s="49"/>
    </row>
    <row r="29" spans="1:4" x14ac:dyDescent="0.25">
      <c r="A29" s="48"/>
      <c r="B29" s="46"/>
      <c r="C29" s="48"/>
      <c r="D29" s="48"/>
    </row>
    <row r="30" spans="1:4" x14ac:dyDescent="0.25">
      <c r="A30" s="48"/>
      <c r="B30" s="47"/>
      <c r="C30" s="48"/>
      <c r="D30" s="49"/>
    </row>
    <row r="31" spans="1:4" x14ac:dyDescent="0.25">
      <c r="A31" s="48"/>
      <c r="B31" s="46"/>
      <c r="C31" s="49"/>
      <c r="D31" s="49"/>
    </row>
    <row r="32" spans="1:4" x14ac:dyDescent="0.25">
      <c r="A32" s="48"/>
      <c r="B32" s="47"/>
      <c r="C32" s="48"/>
      <c r="D32" s="48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59" t="s">
        <v>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1" x14ac:dyDescent="0.35">
      <c r="A2" s="6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7</v>
      </c>
      <c r="D3" s="27" t="s">
        <v>3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3" t="s">
        <v>18</v>
      </c>
    </row>
    <row r="4" spans="1:14" ht="39.75" customHeight="1" x14ac:dyDescent="0.35">
      <c r="A4" s="28" t="s">
        <v>30</v>
      </c>
      <c r="B4" s="24">
        <f>B5+B6+B7</f>
        <v>1886.3400000000001</v>
      </c>
      <c r="C4" s="24">
        <f t="shared" ref="C4:N4" si="0">C5+C6+C7</f>
        <v>1886.3400000000001</v>
      </c>
      <c r="D4" s="24">
        <f t="shared" si="0"/>
        <v>1886.3400000000001</v>
      </c>
      <c r="E4" s="24">
        <f t="shared" si="0"/>
        <v>1886.3400000000001</v>
      </c>
      <c r="F4" s="24">
        <f t="shared" si="0"/>
        <v>1886.3400000000001</v>
      </c>
      <c r="G4" s="24">
        <f t="shared" si="0"/>
        <v>1886.3400000000001</v>
      </c>
      <c r="H4" s="24">
        <f t="shared" si="0"/>
        <v>1886.3400000000001</v>
      </c>
      <c r="I4" s="24">
        <f t="shared" si="0"/>
        <v>1886.3400000000001</v>
      </c>
      <c r="J4" s="24">
        <f t="shared" si="0"/>
        <v>1886.3400000000001</v>
      </c>
      <c r="K4" s="24">
        <f t="shared" si="0"/>
        <v>1886.3400000000001</v>
      </c>
      <c r="L4" s="24">
        <f t="shared" si="0"/>
        <v>1886.3400000000001</v>
      </c>
      <c r="M4" s="24">
        <f t="shared" si="0"/>
        <v>1886.3400000000001</v>
      </c>
      <c r="N4" s="24">
        <f t="shared" si="0"/>
        <v>22636.080000000002</v>
      </c>
    </row>
    <row r="5" spans="1:14" ht="39" customHeight="1" x14ac:dyDescent="0.35">
      <c r="A5" s="28" t="s">
        <v>19</v>
      </c>
      <c r="B5" s="25">
        <v>1075.1500000000001</v>
      </c>
      <c r="C5" s="25">
        <v>1075.1500000000001</v>
      </c>
      <c r="D5" s="25">
        <v>1075.1500000000001</v>
      </c>
      <c r="E5" s="25">
        <v>1075.1500000000001</v>
      </c>
      <c r="F5" s="25">
        <v>1075.1500000000001</v>
      </c>
      <c r="G5" s="25">
        <v>1075.1500000000001</v>
      </c>
      <c r="H5" s="25">
        <v>1075.1500000000001</v>
      </c>
      <c r="I5" s="25">
        <v>1075.1500000000001</v>
      </c>
      <c r="J5" s="25">
        <v>1075.1500000000001</v>
      </c>
      <c r="K5" s="25">
        <v>1075.1500000000001</v>
      </c>
      <c r="L5" s="25">
        <v>1075.1500000000001</v>
      </c>
      <c r="M5" s="25">
        <v>1075.1500000000001</v>
      </c>
      <c r="N5" s="25">
        <f t="shared" ref="N5:N22" si="1">SUM(B5:M5)</f>
        <v>12901.799999999997</v>
      </c>
    </row>
    <row r="6" spans="1:14" ht="44.25" customHeight="1" x14ac:dyDescent="0.35">
      <c r="A6" s="28" t="s">
        <v>37</v>
      </c>
      <c r="B6" s="25">
        <v>811.19</v>
      </c>
      <c r="C6" s="25">
        <v>811.19</v>
      </c>
      <c r="D6" s="25">
        <v>811.19</v>
      </c>
      <c r="E6" s="25">
        <v>811.19</v>
      </c>
      <c r="F6" s="25">
        <v>811.19</v>
      </c>
      <c r="G6" s="25">
        <v>811.19</v>
      </c>
      <c r="H6" s="25">
        <v>811.19</v>
      </c>
      <c r="I6" s="25">
        <v>811.19</v>
      </c>
      <c r="J6" s="25">
        <v>811.19</v>
      </c>
      <c r="K6" s="25">
        <v>811.19</v>
      </c>
      <c r="L6" s="25">
        <v>811.19</v>
      </c>
      <c r="M6" s="25">
        <v>811.19</v>
      </c>
      <c r="N6" s="25">
        <f>SUM(B6:M6)</f>
        <v>9734.2800000000025</v>
      </c>
    </row>
    <row r="7" spans="1:14" ht="44.25" customHeight="1" x14ac:dyDescent="0.35">
      <c r="A7" s="28" t="s">
        <v>35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0</v>
      </c>
    </row>
    <row r="8" spans="1:14" ht="36" customHeight="1" x14ac:dyDescent="0.35">
      <c r="A8" s="29" t="s">
        <v>20</v>
      </c>
      <c r="B8" s="24">
        <f>B9+B10+B11+B12</f>
        <v>5177.7700000000004</v>
      </c>
      <c r="C8" s="24">
        <f t="shared" ref="C8:M8" si="2">C9+C10+C11+C12</f>
        <v>1674</v>
      </c>
      <c r="D8" s="24">
        <f t="shared" si="2"/>
        <v>1116</v>
      </c>
      <c r="E8" s="24">
        <f t="shared" si="2"/>
        <v>965.77</v>
      </c>
      <c r="F8" s="24">
        <f t="shared" si="2"/>
        <v>593.77</v>
      </c>
      <c r="G8" s="24">
        <f t="shared" si="2"/>
        <v>2232</v>
      </c>
      <c r="H8" s="24">
        <f t="shared" si="2"/>
        <v>327.8</v>
      </c>
      <c r="I8" s="24">
        <f t="shared" si="2"/>
        <v>744</v>
      </c>
      <c r="J8" s="24">
        <f t="shared" si="2"/>
        <v>939.5</v>
      </c>
      <c r="K8" s="24">
        <f t="shared" si="2"/>
        <v>0</v>
      </c>
      <c r="L8" s="24">
        <f t="shared" si="2"/>
        <v>1019.5</v>
      </c>
      <c r="M8" s="24">
        <f t="shared" si="2"/>
        <v>5615.77</v>
      </c>
      <c r="N8" s="24">
        <f t="shared" si="1"/>
        <v>20405.88</v>
      </c>
    </row>
    <row r="9" spans="1:14" ht="40.5" customHeight="1" x14ac:dyDescent="0.35">
      <c r="A9" s="28" t="s">
        <v>21</v>
      </c>
      <c r="B9" s="25"/>
      <c r="C9" s="25"/>
      <c r="D9" s="25"/>
      <c r="E9" s="25">
        <v>372</v>
      </c>
      <c r="F9" s="25"/>
      <c r="G9" s="25">
        <v>2232</v>
      </c>
      <c r="H9" s="25"/>
      <c r="I9" s="25"/>
      <c r="J9" s="28">
        <v>939.5</v>
      </c>
      <c r="K9" s="25"/>
      <c r="L9" s="25">
        <v>1019.5</v>
      </c>
      <c r="M9" s="25">
        <v>5022</v>
      </c>
      <c r="N9" s="24">
        <f t="shared" si="1"/>
        <v>9585</v>
      </c>
    </row>
    <row r="10" spans="1:14" ht="45.75" customHeight="1" x14ac:dyDescent="0.35">
      <c r="A10" s="28" t="s">
        <v>22</v>
      </c>
      <c r="B10" s="26">
        <v>3348</v>
      </c>
      <c r="C10" s="25">
        <v>558</v>
      </c>
      <c r="D10" s="25">
        <v>1116</v>
      </c>
      <c r="E10" s="25"/>
      <c r="F10" s="25"/>
      <c r="G10" s="25"/>
      <c r="H10" s="25"/>
      <c r="I10" s="25"/>
      <c r="J10" s="25"/>
      <c r="K10" s="25"/>
      <c r="L10" s="25"/>
      <c r="M10" s="25"/>
      <c r="N10" s="24">
        <f t="shared" si="1"/>
        <v>5022</v>
      </c>
    </row>
    <row r="11" spans="1:14" ht="45.75" customHeight="1" x14ac:dyDescent="0.35">
      <c r="A11" s="35" t="s">
        <v>33</v>
      </c>
      <c r="B11" s="26">
        <v>1236</v>
      </c>
      <c r="C11" s="25">
        <v>1116</v>
      </c>
      <c r="D11" s="25"/>
      <c r="E11" s="25"/>
      <c r="F11" s="25"/>
      <c r="G11" s="25"/>
      <c r="H11" s="25">
        <v>327.8</v>
      </c>
      <c r="I11" s="25">
        <v>744</v>
      </c>
      <c r="J11" s="25"/>
      <c r="K11" s="25"/>
      <c r="L11" s="25"/>
      <c r="M11" s="25"/>
      <c r="N11" s="24">
        <f t="shared" si="1"/>
        <v>3423.8</v>
      </c>
    </row>
    <row r="12" spans="1:14" ht="21.75" customHeight="1" x14ac:dyDescent="0.35">
      <c r="A12" s="28" t="s">
        <v>23</v>
      </c>
      <c r="B12" s="25">
        <v>593.77</v>
      </c>
      <c r="C12" s="25"/>
      <c r="D12" s="25"/>
      <c r="E12" s="25">
        <v>593.77</v>
      </c>
      <c r="F12" s="25">
        <v>593.77</v>
      </c>
      <c r="G12" s="25"/>
      <c r="H12" s="25"/>
      <c r="I12" s="25"/>
      <c r="J12" s="25"/>
      <c r="K12" s="25"/>
      <c r="L12" s="25"/>
      <c r="M12" s="25">
        <v>593.77</v>
      </c>
      <c r="N12" s="25">
        <f t="shared" si="1"/>
        <v>2375.08</v>
      </c>
    </row>
    <row r="13" spans="1:14" ht="23.25" customHeight="1" x14ac:dyDescent="0.35">
      <c r="A13" s="29" t="s">
        <v>24</v>
      </c>
      <c r="B13" s="24">
        <f>B14+B15+B16</f>
        <v>0</v>
      </c>
      <c r="C13" s="24">
        <f t="shared" ref="C13:M13" si="3">C14+C15+C16</f>
        <v>0</v>
      </c>
      <c r="D13" s="24">
        <f t="shared" si="3"/>
        <v>0</v>
      </c>
      <c r="E13" s="24">
        <f t="shared" si="3"/>
        <v>9187</v>
      </c>
      <c r="F13" s="24">
        <f t="shared" si="3"/>
        <v>10397.6</v>
      </c>
      <c r="G13" s="24">
        <f t="shared" si="3"/>
        <v>0</v>
      </c>
      <c r="H13" s="24">
        <f t="shared" si="3"/>
        <v>0</v>
      </c>
      <c r="I13" s="24">
        <f t="shared" si="3"/>
        <v>0</v>
      </c>
      <c r="J13" s="24">
        <f t="shared" si="3"/>
        <v>0</v>
      </c>
      <c r="K13" s="24">
        <f t="shared" si="3"/>
        <v>0</v>
      </c>
      <c r="L13" s="24">
        <f t="shared" si="3"/>
        <v>0</v>
      </c>
      <c r="M13" s="24">
        <f t="shared" si="3"/>
        <v>0</v>
      </c>
      <c r="N13" s="24">
        <f t="shared" si="1"/>
        <v>19584.599999999999</v>
      </c>
    </row>
    <row r="14" spans="1:14" ht="42" customHeight="1" x14ac:dyDescent="0.35">
      <c r="A14" s="28" t="s">
        <v>25</v>
      </c>
      <c r="B14" s="25"/>
      <c r="C14" s="25"/>
      <c r="D14" s="25"/>
      <c r="E14" s="25">
        <v>9187</v>
      </c>
      <c r="F14" s="25">
        <v>10397.6</v>
      </c>
      <c r="G14" s="25"/>
      <c r="H14" s="25"/>
      <c r="I14" s="25"/>
      <c r="J14" s="25"/>
      <c r="K14" s="25"/>
      <c r="L14" s="25"/>
      <c r="M14" s="25"/>
      <c r="N14" s="25">
        <f t="shared" si="1"/>
        <v>19584.599999999999</v>
      </c>
    </row>
    <row r="15" spans="1:14" ht="40.5" customHeight="1" x14ac:dyDescent="0.35">
      <c r="A15" s="28" t="s">
        <v>26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35" t="s">
        <v>34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41" t="s">
        <v>49</v>
      </c>
      <c r="B17" s="25"/>
      <c r="C17" s="25"/>
      <c r="D17" s="25"/>
      <c r="E17" s="25"/>
      <c r="F17" s="25">
        <v>235</v>
      </c>
      <c r="G17" s="25"/>
      <c r="H17" s="25">
        <v>3493.5</v>
      </c>
      <c r="I17" s="25"/>
      <c r="J17" s="25">
        <v>150</v>
      </c>
      <c r="K17" s="25"/>
      <c r="L17" s="25"/>
      <c r="M17" s="25"/>
      <c r="N17" s="25">
        <f t="shared" si="1"/>
        <v>3878.5</v>
      </c>
    </row>
    <row r="18" spans="1:14" ht="40.5" customHeight="1" x14ac:dyDescent="0.35">
      <c r="A18" s="29" t="s">
        <v>52</v>
      </c>
      <c r="B18" s="24">
        <f>B19+B20+B21</f>
        <v>2.9099999999999682</v>
      </c>
      <c r="C18" s="24">
        <f t="shared" ref="C18:M18" si="4">C19+C20+C21</f>
        <v>10.610000000000014</v>
      </c>
      <c r="D18" s="24">
        <f t="shared" si="4"/>
        <v>77.329999999999984</v>
      </c>
      <c r="E18" s="24">
        <f t="shared" si="4"/>
        <v>409.93</v>
      </c>
      <c r="F18" s="24">
        <f t="shared" si="4"/>
        <v>234.23</v>
      </c>
      <c r="G18" s="24">
        <f t="shared" si="4"/>
        <v>166.51999999999998</v>
      </c>
      <c r="H18" s="24">
        <f t="shared" si="4"/>
        <v>-266.02</v>
      </c>
      <c r="I18" s="24">
        <f t="shared" si="4"/>
        <v>-210.74000000000004</v>
      </c>
      <c r="J18" s="24">
        <f t="shared" si="4"/>
        <v>0</v>
      </c>
      <c r="K18" s="24">
        <f t="shared" si="4"/>
        <v>0</v>
      </c>
      <c r="L18" s="24">
        <f t="shared" si="4"/>
        <v>0</v>
      </c>
      <c r="M18" s="24">
        <f t="shared" si="4"/>
        <v>0</v>
      </c>
      <c r="N18" s="24">
        <f t="shared" ref="N18:N21" si="5">SUM(B18:M18)</f>
        <v>424.77</v>
      </c>
    </row>
    <row r="19" spans="1:14" ht="40.5" customHeight="1" x14ac:dyDescent="0.35">
      <c r="A19" s="28" t="s">
        <v>53</v>
      </c>
      <c r="B19" s="25">
        <v>625.16999999999996</v>
      </c>
      <c r="C19" s="25">
        <v>-29.77</v>
      </c>
      <c r="D19" s="25">
        <v>59.54</v>
      </c>
      <c r="E19" s="25">
        <v>-89.31</v>
      </c>
      <c r="F19" s="25">
        <v>-89.31</v>
      </c>
      <c r="G19" s="25">
        <v>119.08</v>
      </c>
      <c r="H19" s="25">
        <v>-238.16</v>
      </c>
      <c r="I19" s="25">
        <v>-29.77</v>
      </c>
      <c r="J19" s="25"/>
      <c r="K19" s="25"/>
      <c r="L19" s="25"/>
      <c r="M19" s="25"/>
      <c r="N19" s="25">
        <f t="shared" si="5"/>
        <v>327.46999999999991</v>
      </c>
    </row>
    <row r="20" spans="1:14" ht="40.5" customHeight="1" x14ac:dyDescent="0.35">
      <c r="A20" s="28" t="s">
        <v>54</v>
      </c>
      <c r="B20" s="25">
        <v>155.84</v>
      </c>
      <c r="C20" s="25">
        <v>155.84</v>
      </c>
      <c r="D20" s="25">
        <v>155.84</v>
      </c>
      <c r="E20" s="25">
        <v>160.38999999999999</v>
      </c>
      <c r="F20" s="25">
        <v>160.38999999999999</v>
      </c>
      <c r="G20" s="25">
        <v>160.38999999999999</v>
      </c>
      <c r="H20" s="25">
        <v>160.38999999999999</v>
      </c>
      <c r="I20" s="25">
        <v>160.38999999999999</v>
      </c>
      <c r="J20" s="25"/>
      <c r="K20" s="25"/>
      <c r="L20" s="25"/>
      <c r="M20" s="25"/>
      <c r="N20" s="25">
        <f t="shared" si="5"/>
        <v>1269.4699999999998</v>
      </c>
    </row>
    <row r="21" spans="1:14" ht="40.5" customHeight="1" x14ac:dyDescent="0.35">
      <c r="A21" s="35" t="s">
        <v>55</v>
      </c>
      <c r="B21" s="25">
        <v>-778.1</v>
      </c>
      <c r="C21" s="25">
        <v>-115.46</v>
      </c>
      <c r="D21" s="25">
        <v>-138.05000000000001</v>
      </c>
      <c r="E21" s="25">
        <v>338.85</v>
      </c>
      <c r="F21" s="25">
        <v>163.15</v>
      </c>
      <c r="G21" s="25">
        <v>-112.95</v>
      </c>
      <c r="H21" s="25">
        <v>-188.25</v>
      </c>
      <c r="I21" s="25">
        <v>-341.36</v>
      </c>
      <c r="J21" s="25"/>
      <c r="K21" s="25"/>
      <c r="L21" s="25"/>
      <c r="M21" s="25"/>
      <c r="N21" s="25">
        <f t="shared" si="5"/>
        <v>-1172.17</v>
      </c>
    </row>
    <row r="22" spans="1:14" ht="39.75" customHeight="1" x14ac:dyDescent="0.35">
      <c r="A22" s="29" t="s">
        <v>56</v>
      </c>
      <c r="B22" s="24">
        <v>1355.95</v>
      </c>
      <c r="C22" s="24">
        <v>1355.95</v>
      </c>
      <c r="D22" s="24">
        <v>1355.95</v>
      </c>
      <c r="E22" s="24">
        <v>1355.95</v>
      </c>
      <c r="F22" s="24">
        <v>1355.95</v>
      </c>
      <c r="G22" s="24">
        <v>1355.95</v>
      </c>
      <c r="H22" s="24">
        <v>1355.95</v>
      </c>
      <c r="I22" s="24">
        <v>1355.95</v>
      </c>
      <c r="J22" s="24">
        <v>1355.95</v>
      </c>
      <c r="K22" s="24">
        <v>1355.95</v>
      </c>
      <c r="L22" s="24">
        <v>1355.95</v>
      </c>
      <c r="M22" s="24">
        <v>1355.95</v>
      </c>
      <c r="N22" s="24">
        <f t="shared" si="1"/>
        <v>16271.400000000003</v>
      </c>
    </row>
    <row r="23" spans="1:14" ht="22.5" customHeight="1" x14ac:dyDescent="0.35">
      <c r="A23" s="29" t="s">
        <v>27</v>
      </c>
      <c r="B23" s="24">
        <f>B4+B8+B13+B22+B17+B18</f>
        <v>8422.9700000000012</v>
      </c>
      <c r="C23" s="24">
        <f t="shared" ref="C23:N23" si="6">C4+C8+C13+C22+C17+C18</f>
        <v>4926.8999999999996</v>
      </c>
      <c r="D23" s="24">
        <f t="shared" si="6"/>
        <v>4435.62</v>
      </c>
      <c r="E23" s="24">
        <f t="shared" si="6"/>
        <v>13804.990000000002</v>
      </c>
      <c r="F23" s="24">
        <f t="shared" si="6"/>
        <v>14702.890000000001</v>
      </c>
      <c r="G23" s="24">
        <f t="shared" si="6"/>
        <v>5640.8099999999995</v>
      </c>
      <c r="H23" s="24">
        <f t="shared" si="6"/>
        <v>6797.57</v>
      </c>
      <c r="I23" s="24">
        <f t="shared" si="6"/>
        <v>3775.5499999999997</v>
      </c>
      <c r="J23" s="24">
        <f t="shared" si="6"/>
        <v>4331.79</v>
      </c>
      <c r="K23" s="24">
        <f t="shared" si="6"/>
        <v>3242.29</v>
      </c>
      <c r="L23" s="24">
        <f t="shared" si="6"/>
        <v>4261.79</v>
      </c>
      <c r="M23" s="24">
        <f t="shared" si="6"/>
        <v>8858.0600000000013</v>
      </c>
      <c r="N23" s="24">
        <f t="shared" si="6"/>
        <v>83201.23000000001</v>
      </c>
    </row>
    <row r="24" spans="1:14" ht="15.75" x14ac:dyDescent="0.25">
      <c r="A24" s="60" t="s">
        <v>58</v>
      </c>
      <c r="B24" s="60"/>
      <c r="C24" s="60"/>
      <c r="D24" s="30"/>
      <c r="E24" s="30"/>
      <c r="F24" s="30"/>
      <c r="G24" s="30"/>
      <c r="H24" s="30"/>
      <c r="I24" s="30"/>
      <c r="J24" s="30"/>
      <c r="K24" s="30"/>
      <c r="L24" s="61" t="s">
        <v>31</v>
      </c>
      <c r="M24" s="61"/>
      <c r="N24" s="61"/>
    </row>
    <row r="25" spans="1:14" ht="15.75" x14ac:dyDescent="0.25">
      <c r="A25" s="3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5.75" x14ac:dyDescent="0.25">
      <c r="A26" s="60" t="s">
        <v>29</v>
      </c>
      <c r="B26" s="60"/>
      <c r="C26" s="60"/>
      <c r="D26" s="30"/>
      <c r="E26" s="30"/>
      <c r="F26" s="30"/>
      <c r="G26" s="30"/>
      <c r="H26" s="30"/>
      <c r="I26" s="30"/>
      <c r="J26" s="30"/>
      <c r="K26" s="30"/>
      <c r="L26" s="61" t="s">
        <v>36</v>
      </c>
      <c r="M26" s="61"/>
      <c r="N26" s="61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C12" sqref="C12:C13"/>
    </sheetView>
  </sheetViews>
  <sheetFormatPr defaultRowHeight="15" x14ac:dyDescent="0.25"/>
  <cols>
    <col min="1" max="1" width="4.140625" customWidth="1"/>
    <col min="2" max="2" width="6.42578125" customWidth="1"/>
    <col min="3" max="3" width="45.7109375" customWidth="1"/>
    <col min="4" max="4" width="13.28515625" customWidth="1"/>
    <col min="5" max="5" width="13.42578125" customWidth="1"/>
  </cols>
  <sheetData>
    <row r="1" spans="1:5" x14ac:dyDescent="0.25">
      <c r="B1" s="5" t="s">
        <v>51</v>
      </c>
      <c r="C1" s="5"/>
    </row>
    <row r="2" spans="1:5" x14ac:dyDescent="0.25">
      <c r="B2" s="5"/>
      <c r="C2" s="5" t="s">
        <v>47</v>
      </c>
    </row>
    <row r="3" spans="1:5" x14ac:dyDescent="0.25">
      <c r="B3" s="5" t="s">
        <v>38</v>
      </c>
      <c r="C3" s="5"/>
    </row>
    <row r="4" spans="1:5" x14ac:dyDescent="0.25">
      <c r="A4" s="38" t="s">
        <v>39</v>
      </c>
      <c r="B4" s="38" t="s">
        <v>39</v>
      </c>
      <c r="C4" s="38"/>
      <c r="D4" s="38" t="s">
        <v>40</v>
      </c>
      <c r="E4" s="38" t="s">
        <v>41</v>
      </c>
    </row>
    <row r="5" spans="1:5" x14ac:dyDescent="0.25">
      <c r="A5" s="39" t="s">
        <v>42</v>
      </c>
      <c r="B5" s="39" t="s">
        <v>43</v>
      </c>
      <c r="C5" s="39" t="s">
        <v>44</v>
      </c>
      <c r="D5" s="39" t="s">
        <v>45</v>
      </c>
      <c r="E5" s="39" t="s">
        <v>46</v>
      </c>
    </row>
    <row r="6" spans="1:5" x14ac:dyDescent="0.25">
      <c r="A6" s="32">
        <v>1</v>
      </c>
      <c r="B6" s="32"/>
      <c r="C6" s="13"/>
      <c r="D6" s="37"/>
      <c r="E6" s="32"/>
    </row>
    <row r="7" spans="1:5" x14ac:dyDescent="0.25">
      <c r="A7" s="32">
        <v>2</v>
      </c>
      <c r="B7" s="32"/>
      <c r="C7" s="13"/>
      <c r="D7" s="32"/>
      <c r="E7" s="32"/>
    </row>
    <row r="8" spans="1:5" x14ac:dyDescent="0.25">
      <c r="A8" s="32">
        <v>3</v>
      </c>
      <c r="B8" s="32"/>
      <c r="C8" s="13"/>
      <c r="D8" s="32"/>
      <c r="E8" s="32"/>
    </row>
    <row r="9" spans="1:5" x14ac:dyDescent="0.25">
      <c r="A9" s="32">
        <v>4</v>
      </c>
      <c r="B9" s="32"/>
      <c r="C9" s="13"/>
      <c r="D9" s="32"/>
      <c r="E9" s="32"/>
    </row>
    <row r="10" spans="1:5" x14ac:dyDescent="0.25">
      <c r="A10" s="32">
        <v>5</v>
      </c>
      <c r="B10" s="32"/>
      <c r="C10" s="13"/>
      <c r="D10" s="32"/>
      <c r="E10" s="32"/>
    </row>
    <row r="11" spans="1:5" x14ac:dyDescent="0.25">
      <c r="A11" s="32">
        <v>6</v>
      </c>
      <c r="B11" s="32"/>
      <c r="C11" s="13"/>
      <c r="D11" s="32"/>
      <c r="E11" s="32"/>
    </row>
    <row r="12" spans="1:5" x14ac:dyDescent="0.25">
      <c r="A12" s="32">
        <v>7</v>
      </c>
      <c r="B12" s="32"/>
      <c r="C12" s="13"/>
      <c r="D12" s="32"/>
      <c r="E12" s="32"/>
    </row>
    <row r="13" spans="1:5" x14ac:dyDescent="0.25">
      <c r="A13" s="32">
        <v>8</v>
      </c>
      <c r="B13" s="32"/>
      <c r="C13" s="13"/>
      <c r="D13" s="32"/>
      <c r="E13" s="32"/>
    </row>
    <row r="14" spans="1:5" x14ac:dyDescent="0.25">
      <c r="A14" s="32">
        <v>9</v>
      </c>
      <c r="B14" s="32"/>
      <c r="C14" s="13"/>
      <c r="D14" s="32"/>
      <c r="E14" s="32"/>
    </row>
    <row r="15" spans="1:5" x14ac:dyDescent="0.25">
      <c r="A15" s="32">
        <v>10</v>
      </c>
      <c r="B15" s="32"/>
      <c r="C15" s="13"/>
      <c r="D15" s="32"/>
      <c r="E15" s="32"/>
    </row>
    <row r="16" spans="1:5" x14ac:dyDescent="0.25">
      <c r="A16" s="32">
        <v>11</v>
      </c>
      <c r="B16" s="32"/>
      <c r="C16" s="13"/>
      <c r="D16" s="32"/>
      <c r="E16" s="32"/>
    </row>
    <row r="17" spans="1:5" x14ac:dyDescent="0.25">
      <c r="A17" s="32">
        <v>12</v>
      </c>
      <c r="B17" s="32"/>
      <c r="C17" s="13"/>
      <c r="D17" s="32"/>
      <c r="E17" s="32"/>
    </row>
    <row r="18" spans="1:5" x14ac:dyDescent="0.25">
      <c r="A18" s="32">
        <v>13</v>
      </c>
      <c r="B18" s="32"/>
      <c r="C18" s="13"/>
      <c r="D18" s="32"/>
      <c r="E18" s="32"/>
    </row>
    <row r="19" spans="1:5" x14ac:dyDescent="0.25">
      <c r="A19" s="32">
        <v>14</v>
      </c>
      <c r="B19" s="32"/>
      <c r="C19" s="13"/>
      <c r="D19" s="32"/>
      <c r="E19" s="32"/>
    </row>
    <row r="20" spans="1:5" x14ac:dyDescent="0.25">
      <c r="A20" s="32">
        <v>15</v>
      </c>
      <c r="B20" s="32"/>
      <c r="C20" s="13"/>
      <c r="D20" s="32"/>
      <c r="E20" s="32"/>
    </row>
    <row r="21" spans="1:5" x14ac:dyDescent="0.25">
      <c r="A21" s="32">
        <v>16</v>
      </c>
      <c r="B21" s="32"/>
      <c r="C21" s="13"/>
      <c r="D21" s="32"/>
      <c r="E21" s="32"/>
    </row>
    <row r="22" spans="1:5" x14ac:dyDescent="0.25">
      <c r="A22" s="32">
        <v>17</v>
      </c>
      <c r="B22" s="32"/>
      <c r="C22" s="13"/>
      <c r="D22" s="32"/>
      <c r="E22" s="32"/>
    </row>
    <row r="23" spans="1:5" x14ac:dyDescent="0.25">
      <c r="A23" s="32">
        <v>18</v>
      </c>
      <c r="B23" s="32"/>
      <c r="C23" s="13"/>
      <c r="D23" s="32"/>
      <c r="E23" s="32"/>
    </row>
    <row r="24" spans="1:5" x14ac:dyDescent="0.25">
      <c r="A24" s="32">
        <v>19</v>
      </c>
      <c r="B24" s="32"/>
      <c r="C24" s="13"/>
      <c r="D24" s="32"/>
      <c r="E24" s="32"/>
    </row>
    <row r="25" spans="1:5" x14ac:dyDescent="0.25">
      <c r="A25" s="32">
        <v>20</v>
      </c>
      <c r="B25" s="32"/>
      <c r="C25" s="13"/>
      <c r="D25" s="32"/>
      <c r="E25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8"/>
  <sheetViews>
    <sheetView workbookViewId="0">
      <selection activeCell="B12" sqref="B12"/>
    </sheetView>
  </sheetViews>
  <sheetFormatPr defaultRowHeight="15" x14ac:dyDescent="0.25"/>
  <cols>
    <col min="1" max="1" width="5.28515625" customWidth="1"/>
    <col min="2" max="2" width="54.140625" customWidth="1"/>
    <col min="3" max="3" width="11.5703125" customWidth="1"/>
    <col min="4" max="4" width="10.85546875" customWidth="1"/>
  </cols>
  <sheetData>
    <row r="1" spans="1:4" ht="15.75" x14ac:dyDescent="0.25">
      <c r="A1" s="1"/>
      <c r="B1" s="57" t="s">
        <v>66</v>
      </c>
      <c r="C1" s="57"/>
      <c r="D1" s="57"/>
    </row>
    <row r="2" spans="1:4" ht="15.75" x14ac:dyDescent="0.25">
      <c r="A2" s="1"/>
      <c r="B2" s="58" t="s">
        <v>32</v>
      </c>
      <c r="C2" s="58"/>
      <c r="D2" s="58"/>
    </row>
    <row r="3" spans="1:4" ht="15.75" x14ac:dyDescent="0.25">
      <c r="A3" s="1"/>
      <c r="B3" s="57" t="s">
        <v>50</v>
      </c>
      <c r="C3" s="57"/>
      <c r="D3" s="57"/>
    </row>
    <row r="4" spans="1:4" ht="30" x14ac:dyDescent="0.25">
      <c r="A4" s="11"/>
      <c r="B4" s="36" t="s">
        <v>0</v>
      </c>
      <c r="C4" s="11" t="s">
        <v>1</v>
      </c>
      <c r="D4" s="36" t="s">
        <v>28</v>
      </c>
    </row>
    <row r="5" spans="1:4" x14ac:dyDescent="0.25">
      <c r="A5" s="11"/>
      <c r="B5" s="3" t="s">
        <v>10</v>
      </c>
      <c r="C5" s="3"/>
      <c r="D5" s="11"/>
    </row>
    <row r="6" spans="1:4" x14ac:dyDescent="0.25">
      <c r="A6" s="47">
        <v>1</v>
      </c>
      <c r="B6" s="47" t="s">
        <v>68</v>
      </c>
      <c r="C6" s="47">
        <v>235</v>
      </c>
      <c r="D6" s="46">
        <f>C6</f>
        <v>235</v>
      </c>
    </row>
    <row r="7" spans="1:4" x14ac:dyDescent="0.25">
      <c r="A7" s="49"/>
      <c r="B7" s="49" t="s">
        <v>12</v>
      </c>
      <c r="C7" s="48"/>
      <c r="D7" s="49"/>
    </row>
    <row r="8" spans="1:4" x14ac:dyDescent="0.25">
      <c r="A8" s="48">
        <v>1</v>
      </c>
      <c r="B8" s="47" t="s">
        <v>72</v>
      </c>
      <c r="C8" s="48">
        <v>517.5</v>
      </c>
      <c r="D8" s="49"/>
    </row>
    <row r="9" spans="1:4" x14ac:dyDescent="0.25">
      <c r="A9" s="48">
        <v>2</v>
      </c>
      <c r="B9" s="47" t="s">
        <v>73</v>
      </c>
      <c r="C9" s="48">
        <v>2976</v>
      </c>
      <c r="D9" s="48"/>
    </row>
    <row r="10" spans="1:4" x14ac:dyDescent="0.25">
      <c r="A10" s="48"/>
      <c r="B10" s="46" t="s">
        <v>74</v>
      </c>
      <c r="C10" s="49">
        <f>SUM(C8:C9)</f>
        <v>3493.5</v>
      </c>
      <c r="D10" s="49">
        <f>C10+D6</f>
        <v>3728.5</v>
      </c>
    </row>
    <row r="11" spans="1:4" x14ac:dyDescent="0.25">
      <c r="A11" s="48"/>
      <c r="B11" s="46" t="s">
        <v>14</v>
      </c>
      <c r="C11" s="48"/>
      <c r="D11" s="49"/>
    </row>
    <row r="12" spans="1:4" x14ac:dyDescent="0.25">
      <c r="A12" s="49">
        <v>1</v>
      </c>
      <c r="B12" s="47" t="s">
        <v>68</v>
      </c>
      <c r="C12" s="49">
        <v>150</v>
      </c>
      <c r="D12" s="49">
        <f>C12+D10</f>
        <v>3878.5</v>
      </c>
    </row>
    <row r="13" spans="1:4" x14ac:dyDescent="0.25">
      <c r="A13" s="49"/>
      <c r="B13" s="47"/>
      <c r="C13" s="49"/>
      <c r="D13" s="49"/>
    </row>
    <row r="14" spans="1:4" x14ac:dyDescent="0.25">
      <c r="A14" s="48"/>
      <c r="B14" s="46"/>
      <c r="C14" s="48"/>
      <c r="D14" s="48"/>
    </row>
    <row r="15" spans="1:4" x14ac:dyDescent="0.25">
      <c r="A15" s="48"/>
      <c r="B15" s="47"/>
      <c r="C15" s="49"/>
      <c r="D15" s="49"/>
    </row>
    <row r="16" spans="1:4" x14ac:dyDescent="0.25">
      <c r="A16" s="48"/>
      <c r="B16" s="46"/>
      <c r="C16" s="48"/>
      <c r="D16" s="48"/>
    </row>
    <row r="17" spans="1:4" x14ac:dyDescent="0.25">
      <c r="A17" s="48"/>
      <c r="B17" s="47"/>
      <c r="C17" s="49"/>
      <c r="D17" s="49"/>
    </row>
    <row r="18" spans="1:4" x14ac:dyDescent="0.25">
      <c r="A18" s="48"/>
      <c r="B18" s="46"/>
      <c r="C18" s="49"/>
      <c r="D18" s="49"/>
    </row>
    <row r="19" spans="1:4" x14ac:dyDescent="0.25">
      <c r="A19" s="48"/>
      <c r="B19" s="47"/>
      <c r="C19" s="49"/>
      <c r="D19" s="49"/>
    </row>
    <row r="20" spans="1:4" x14ac:dyDescent="0.25">
      <c r="A20" s="48"/>
      <c r="B20" s="46"/>
      <c r="C20" s="48"/>
      <c r="D20" s="48"/>
    </row>
    <row r="21" spans="1:4" x14ac:dyDescent="0.25">
      <c r="A21" s="48"/>
      <c r="B21" s="47"/>
      <c r="C21" s="48"/>
      <c r="D21" s="49"/>
    </row>
    <row r="22" spans="1:4" x14ac:dyDescent="0.25">
      <c r="A22" s="48"/>
      <c r="B22" s="46"/>
      <c r="C22" s="49"/>
      <c r="D22" s="49"/>
    </row>
    <row r="23" spans="1:4" x14ac:dyDescent="0.25">
      <c r="A23" s="48"/>
      <c r="B23" s="46"/>
      <c r="C23" s="48"/>
      <c r="D23" s="48"/>
    </row>
    <row r="24" spans="1:4" x14ac:dyDescent="0.25">
      <c r="A24" s="48"/>
      <c r="B24" s="47"/>
      <c r="C24" s="48"/>
      <c r="D24" s="48"/>
    </row>
    <row r="25" spans="1:4" x14ac:dyDescent="0.25">
      <c r="A25" s="48"/>
      <c r="B25" s="46"/>
      <c r="C25" s="49"/>
      <c r="D25" s="49"/>
    </row>
    <row r="26" spans="1:4" x14ac:dyDescent="0.25">
      <c r="A26" s="48"/>
      <c r="B26" s="46"/>
      <c r="C26" s="48"/>
      <c r="D26" s="48"/>
    </row>
    <row r="27" spans="1:4" x14ac:dyDescent="0.25">
      <c r="A27" s="48"/>
      <c r="B27" s="47"/>
      <c r="C27" s="48"/>
      <c r="D27" s="48"/>
    </row>
    <row r="28" spans="1:4" x14ac:dyDescent="0.25">
      <c r="A28" s="13"/>
      <c r="B28" s="3"/>
      <c r="C28" s="12"/>
      <c r="D2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2016-01-22T01:59:43Z</cp:lastPrinted>
  <dcterms:created xsi:type="dcterms:W3CDTF">2011-07-25T05:21:17Z</dcterms:created>
  <dcterms:modified xsi:type="dcterms:W3CDTF">2023-01-26T07:48:12Z</dcterms:modified>
</cp:coreProperties>
</file>