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1" i="1"/>
  <c r="H29"/>
  <c r="F25"/>
  <c r="F29"/>
  <c r="H39" l="1"/>
  <c r="H24"/>
  <c r="H38" s="1"/>
  <c r="F24"/>
  <c r="F38" s="1"/>
  <c r="F39" l="1"/>
  <c r="H43" l="1"/>
  <c r="D19" s="1"/>
  <c r="F43"/>
  <c r="F13"/>
  <c r="D12" l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<sst xmlns="http://schemas.openxmlformats.org/spreadsheetml/2006/main" count="45" uniqueCount="44">
  <si>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</si>
  <si>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</si>
  <si>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</si>
  <si>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</si>
  <si>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</si>
  <si>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</si>
  <si>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</si>
  <si>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</si>
  <si>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</si>
  <si>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</si>
  <si>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</si>
  <si>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</si>
  <si>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</si>
  <si>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</si>
  <si>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</si>
  <si>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</si>
  <si>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</si>
  <si>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</si>
  <si>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</si>
  <si>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</si>
  <si>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</si>
  <si>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</si>
  <si>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</si>
  <si>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</si>
  <si>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</si>
  <si>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</si>
  <si>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</si>
  <si>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</si>
  <si>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</si>
  <si>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</si>
  <si>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</si>
  <si>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</si>
  <si>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</si>
  <si>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</si>
  <si>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</si>
  <si>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</si>
  <si>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</si>
  <si>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</si>
  <si>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</si>
  <si>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</si>
  <si>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</si>
  <si>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</si>
  <si>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14  за июнь-декабрь 2019 года</t>
  </si>
  <si>
    <t>Переходящие остатки денежных средств на 01.06.2019г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</si>
</sst>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A22" sqref="A22:E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42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2739.9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43</v>
      </c>
      <c r="B11" s="44"/>
      <c r="C11" s="45"/>
      <c r="D11" s="33">
        <v>0</v>
      </c>
      <c r="E11" s="34"/>
      <c r="F11" s="74"/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450051.26</v>
      </c>
      <c r="E12" s="34"/>
      <c r="F12" s="33"/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>
        <f>F12*98/100</f>
        <v>0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704.9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-91151.02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470656.38000000006</v>
      </c>
      <c r="E19" s="40"/>
      <c r="F19" s="39">
        <v>0</v>
      </c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-111051.24000000005</v>
      </c>
      <c r="E20" s="40"/>
      <c r="F20" s="33">
        <f>F11+F12+F15-F19</f>
        <v>0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D12/(E7+E8)/7</f>
        <v>23.465468499893113</v>
      </c>
      <c r="E21" s="31"/>
      <c r="F21" s="30"/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209156.55000000002</v>
      </c>
      <c r="G24" s="32"/>
      <c r="H24" s="25">
        <f>H25+H26+H27+H28+H29+H30+H31+H32+H33</f>
        <v>249205.2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f>13041.92-1240.37</f>
        <v>11801.55</v>
      </c>
      <c r="G25" s="47"/>
      <c r="H25" s="48">
        <v>16940.75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33180.19</v>
      </c>
      <c r="G26" s="31"/>
      <c r="H26" s="33">
        <v>66907.259999999995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9589.65</v>
      </c>
      <c r="G27" s="31"/>
      <c r="H27" s="33">
        <v>12782.48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7671.72</v>
      </c>
      <c r="G28" s="31"/>
      <c r="H28" s="39">
        <v>11581.12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47181.08+5753.79</f>
        <v>52934.87</v>
      </c>
      <c r="G29" s="31"/>
      <c r="H29" s="33">
        <f>41427.26+1249.5+4338.26</f>
        <v>47015.020000000004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93978.57</v>
      </c>
      <c r="G30" s="31"/>
      <c r="H30" s="33">
        <v>93978.57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64250.66</v>
      </c>
      <c r="G34" s="32"/>
      <c r="H34" s="35">
        <v>64250.71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>
        <v>5013.63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119295.25</v>
      </c>
      <c r="G36" s="32"/>
      <c r="H36" s="25">
        <v>110924.88</v>
      </c>
      <c r="I36" s="32"/>
    </row>
    <row r="37" spans="1:9">
      <c r="A37" s="19" t="s">
        <v>37</v>
      </c>
      <c r="B37" s="20"/>
      <c r="C37" s="20"/>
      <c r="D37" s="20"/>
      <c r="E37" s="21"/>
      <c r="F37" s="25">
        <v>28193.57</v>
      </c>
      <c r="G37" s="32"/>
      <c r="H37" s="25">
        <v>20838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420896.03</v>
      </c>
      <c r="G38" s="26"/>
      <c r="H38" s="25">
        <f>H24+H34+H35+H36+H37</f>
        <v>450232.42000000004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29155.230000000003</v>
      </c>
      <c r="G39" s="32"/>
      <c r="H39" s="25">
        <f>H40+H41+H42</f>
        <v>20423.96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7919.58</v>
      </c>
      <c r="G40" s="32"/>
      <c r="H40" s="25">
        <v>1676.88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1918</v>
      </c>
      <c r="G41" s="32"/>
      <c r="H41" s="25">
        <v>1738.64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19317.650000000001</v>
      </c>
      <c r="G42" s="32"/>
      <c r="H42" s="25">
        <v>17008.439999999999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450051.26</v>
      </c>
      <c r="G43" s="26"/>
      <c r="H43" s="25">
        <f>H38+H39</f>
        <v>470656.38000000006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2020-02-02T09:59:42Z</dcterms:modified>
</cp:coreProperties>
</file>