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KV\папка обмена\Лицевые счета по жилым домам 2022г\Лицевые счета\Советская\"/>
    </mc:Choice>
  </mc:AlternateContent>
  <xr:revisionPtr revIDLastSave="0" documentId="13_ncr:1_{B6BAB675-3DB1-489F-89E5-3A9F66979F3A}" xr6:coauthVersionLast="47" xr6:coauthVersionMax="47" xr10:uidLastSave="{00000000-0000-0000-0000-000000000000}"/>
  <bookViews>
    <workbookView xWindow="-120" yWindow="-120" windowWidth="25440" windowHeight="15390" tabRatio="745" xr2:uid="{00000000-000D-0000-FFFF-FFFF00000000}"/>
  </bookViews>
  <sheets>
    <sheet name="ТО ин.оборуд." sheetId="1" r:id="rId1"/>
    <sheet name="ТО конструкт.эл." sheetId="2" r:id="rId2"/>
    <sheet name="ТО эл.оборуд." sheetId="6" r:id="rId3"/>
    <sheet name="ТР конструкт.эл" sheetId="3" r:id="rId4"/>
    <sheet name="ТР эл.оборуд." sheetId="7" r:id="rId5"/>
    <sheet name="ТР инж.об." sheetId="4" r:id="rId6"/>
    <sheet name="Лиц. счет. Св. расчет" sheetId="5" r:id="rId7"/>
    <sheet name="заявл" sheetId="8" r:id="rId8"/>
    <sheet name="Дополн.раб.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1" l="1"/>
  <c r="C20" i="1"/>
  <c r="D16" i="1"/>
  <c r="D10" i="2"/>
  <c r="D14" i="1"/>
  <c r="D14" i="9"/>
  <c r="D6" i="4"/>
  <c r="C12" i="1" l="1"/>
  <c r="D6" i="9" l="1"/>
  <c r="D8" i="9" s="1"/>
  <c r="D10" i="9" s="1"/>
  <c r="D12" i="9" s="1"/>
  <c r="C4" i="5" l="1"/>
  <c r="D6" i="6" l="1"/>
  <c r="D8" i="6" s="1"/>
  <c r="D6" i="2"/>
  <c r="D8" i="2" s="1"/>
  <c r="D6" i="1" l="1"/>
  <c r="D8" i="1" s="1"/>
  <c r="D12" i="1" s="1"/>
  <c r="H14" i="5" l="1"/>
  <c r="L14" i="5" l="1"/>
  <c r="K14" i="5"/>
  <c r="J14" i="5"/>
  <c r="N11" i="5"/>
  <c r="N10" i="5"/>
  <c r="N12" i="5"/>
  <c r="G14" i="5"/>
  <c r="E4" i="5"/>
  <c r="M4" i="5"/>
  <c r="L4" i="5"/>
  <c r="K4" i="5"/>
  <c r="J4" i="5"/>
  <c r="I4" i="5"/>
  <c r="H4" i="5"/>
  <c r="G4" i="5"/>
  <c r="F4" i="5"/>
  <c r="D4" i="5"/>
  <c r="B4" i="5"/>
  <c r="N22" i="5"/>
  <c r="N21" i="5"/>
  <c r="N20" i="5"/>
  <c r="M19" i="5"/>
  <c r="L19" i="5"/>
  <c r="K19" i="5"/>
  <c r="J19" i="5"/>
  <c r="I19" i="5"/>
  <c r="H19" i="5"/>
  <c r="G19" i="5"/>
  <c r="F19" i="5"/>
  <c r="E19" i="5"/>
  <c r="D19" i="5"/>
  <c r="C19" i="5"/>
  <c r="B19" i="5"/>
  <c r="N8" i="5"/>
  <c r="N18" i="5"/>
  <c r="N17" i="5"/>
  <c r="M9" i="5"/>
  <c r="L9" i="5"/>
  <c r="K9" i="5"/>
  <c r="J9" i="5"/>
  <c r="I9" i="5"/>
  <c r="H9" i="5"/>
  <c r="G9" i="5"/>
  <c r="F9" i="5"/>
  <c r="E9" i="5"/>
  <c r="D9" i="5"/>
  <c r="C9" i="5"/>
  <c r="C24" i="5" s="1"/>
  <c r="B9" i="5"/>
  <c r="B24" i="5" l="1"/>
  <c r="M24" i="5"/>
  <c r="L24" i="5"/>
  <c r="K24" i="5"/>
  <c r="J24" i="5"/>
  <c r="E24" i="5"/>
  <c r="I24" i="5"/>
  <c r="H24" i="5"/>
  <c r="G24" i="5"/>
  <c r="F24" i="5"/>
  <c r="D24" i="5"/>
  <c r="N19" i="5"/>
  <c r="N6" i="5"/>
  <c r="N23" i="5"/>
  <c r="N13" i="5"/>
  <c r="N5" i="5"/>
  <c r="N4" i="5" l="1"/>
  <c r="N15" i="5"/>
  <c r="N16" i="5"/>
  <c r="N14" i="5"/>
  <c r="N9" i="5" l="1"/>
  <c r="N24" i="5" s="1"/>
</calcChain>
</file>

<file path=xl/sharedStrings.xml><?xml version="1.0" encoding="utf-8"?>
<sst xmlns="http://schemas.openxmlformats.org/spreadsheetml/2006/main" count="132" uniqueCount="79">
  <si>
    <t>Перечень работ</t>
  </si>
  <si>
    <t>Сумма</t>
  </si>
  <si>
    <t>Январь</t>
  </si>
  <si>
    <t>Март</t>
  </si>
  <si>
    <t xml:space="preserve">1.Техническое обслуживание инженерного оборудования </t>
  </si>
  <si>
    <t>Февраль</t>
  </si>
  <si>
    <t xml:space="preserve">2.Техническое обслуживание конструктивных элементов 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</si>
  <si>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</si>
  <si>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</si>
  <si>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</si>
  <si>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</si>
  <si>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</si>
  <si>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</si>
  <si>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</si>
  <si>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</si>
  <si>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</si>
  <si>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</si>
  <si>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 xml:space="preserve">  - санитарная уборка лестничных клеток</t>
  </si>
  <si>
    <t>2. Техническое обслуживание:</t>
  </si>
  <si>
    <t xml:space="preserve">  - инженерное оборудование</t>
  </si>
  <si>
    <t xml:space="preserve">  - конструктивные элементы</t>
  </si>
  <si>
    <t xml:space="preserve">  - АДС</t>
  </si>
  <si>
    <t>3. Текущий ремонт:</t>
  </si>
  <si>
    <t xml:space="preserve">  - инженерного оборудования</t>
  </si>
  <si>
    <t xml:space="preserve">  - конструктивных элементов</t>
  </si>
  <si>
    <t>ВСЕГО</t>
  </si>
  <si>
    <t>С начала года</t>
  </si>
  <si>
    <t>Гл. бухгалтер</t>
  </si>
  <si>
    <r>
      <t xml:space="preserve">1. </t>
    </r>
    <r>
      <rPr>
        <b/>
        <sz val="16"/>
        <color theme="1"/>
        <rFont val="Calibri"/>
        <family val="2"/>
        <charset val="204"/>
        <scheme val="minor"/>
      </rPr>
      <t>Содержание общ. имущества:</t>
    </r>
  </si>
  <si>
    <t>Кудин Ю.С.</t>
  </si>
  <si>
    <t>Советская,8</t>
  </si>
  <si>
    <t>Советская, 8</t>
  </si>
  <si>
    <t>-эл.оборудование</t>
  </si>
  <si>
    <t>-эл.оборудования</t>
  </si>
  <si>
    <t>Текущий ремонт эл.оборудования</t>
  </si>
  <si>
    <t>очистка дорог</t>
  </si>
  <si>
    <t>Кузмичева Е.А.</t>
  </si>
  <si>
    <t>уборка придомовой территории</t>
  </si>
  <si>
    <t xml:space="preserve">                   Выполнение работ по заявлениям жителей</t>
  </si>
  <si>
    <t>№</t>
  </si>
  <si>
    <t xml:space="preserve">Дата </t>
  </si>
  <si>
    <t xml:space="preserve">Отметка </t>
  </si>
  <si>
    <t>п/п</t>
  </si>
  <si>
    <t>кварт.</t>
  </si>
  <si>
    <t>Описание работ</t>
  </si>
  <si>
    <t>пост.заяв.</t>
  </si>
  <si>
    <t>о выполнении</t>
  </si>
  <si>
    <t>3.Техническое обслуживание электрооборудования</t>
  </si>
  <si>
    <t>Текущий ремонт конструктивных элементов</t>
  </si>
  <si>
    <t>Текущий ремонт инженерного оборудования</t>
  </si>
  <si>
    <t xml:space="preserve">                                               Лицевой счёт  2016г</t>
  </si>
  <si>
    <t>Дополнительные работы</t>
  </si>
  <si>
    <t>4.Дополнительные работы</t>
  </si>
  <si>
    <t>5. ОДН:</t>
  </si>
  <si>
    <t>ХВС</t>
  </si>
  <si>
    <t>ГВС</t>
  </si>
  <si>
    <t>электроэнергия</t>
  </si>
  <si>
    <t>7. Расходы по содержанию УК</t>
  </si>
  <si>
    <t>Ген.директор ООО УК "Крокус"</t>
  </si>
  <si>
    <t>Дезинфекция</t>
  </si>
  <si>
    <t>Лицевой счет. Сводный расчет  2022г</t>
  </si>
  <si>
    <t>Лицевой счёт  2022г</t>
  </si>
  <si>
    <t>Лицевой счёт 2022г</t>
  </si>
  <si>
    <t>Фераль</t>
  </si>
  <si>
    <t>Прочистка  канализации</t>
  </si>
  <si>
    <t>Уборка снежных шапок и наледи с крыши</t>
  </si>
  <si>
    <t>Работы ППР</t>
  </si>
  <si>
    <t>Вывоз крупногабаритного мусора</t>
  </si>
  <si>
    <t>Замена участка трубы на стояке отопления  Чердак</t>
  </si>
  <si>
    <t>Итого за июнь</t>
  </si>
  <si>
    <t>Скос травы на придомовой территории</t>
  </si>
  <si>
    <t>Ремонт скамеек</t>
  </si>
  <si>
    <t>Замена труб ХВС, ГВС Квартира №16</t>
  </si>
  <si>
    <t>Развоздушка стояка отопления Квартира №10</t>
  </si>
  <si>
    <t>Частичный ремонт пола в подъезде №2</t>
  </si>
  <si>
    <t>Устранение течи на стояке ХВС Квартира №5</t>
  </si>
  <si>
    <t>Прочистка  канализации, установка хомута на канализационную трубу Квартира №8</t>
  </si>
  <si>
    <t>Прочистка канализации Квартира №7</t>
  </si>
  <si>
    <t>Итого за 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</si>
</sst>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2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0" fontId="1" fillId="0" borderId="1" xfId="0" applyFont="1" applyBorder="1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2" xfId="0" applyBorder="1"/>
    <xf numFmtId="0" fontId="0" fillId="0" borderId="7" xfId="0" applyBorder="1"/>
    <xf numFmtId="0" fontId="0" fillId="0" borderId="9" xfId="0" applyBorder="1"/>
    <xf numFmtId="0" fontId="1" fillId="0" borderId="2" xfId="0" applyFont="1" applyBorder="1" applyAlignment="1">
      <alignment wrapText="1"/>
    </xf>
    <xf numFmtId="0" fontId="1" fillId="0" borderId="2" xfId="0" applyFont="1" applyBorder="1"/>
    <xf numFmtId="0" fontId="1" fillId="0" borderId="8" xfId="0" applyFont="1" applyBorder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2" fillId="0" borderId="1" xfId="0" applyFont="1" applyBorder="1"/>
    <xf numFmtId="0" fontId="6" fillId="0" borderId="1" xfId="0" applyFont="1" applyBorder="1"/>
    <xf numFmtId="0" fontId="6" fillId="2" borderId="1" xfId="0" applyFont="1" applyFill="1" applyBorder="1"/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7" fillId="0" borderId="0" xfId="0" applyFont="1"/>
    <xf numFmtId="0" fontId="7" fillId="0" borderId="0" xfId="0" applyFont="1" applyAlignment="1">
      <alignment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 wrapText="1"/>
    </xf>
    <xf numFmtId="49" fontId="6" fillId="0" borderId="1" xfId="0" applyNumberFormat="1" applyFont="1" applyBorder="1" applyAlignment="1">
      <alignment wrapText="1"/>
    </xf>
    <xf numFmtId="0" fontId="0" fillId="0" borderId="1" xfId="0" applyBorder="1" applyAlignment="1">
      <alignment horizontal="center" wrapText="1"/>
    </xf>
    <xf numFmtId="14" fontId="0" fillId="0" borderId="1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7" xfId="0" applyBorder="1" applyAlignment="1">
      <alignment horizontal="center"/>
    </xf>
    <xf numFmtId="49" fontId="2" fillId="0" borderId="1" xfId="0" applyNumberFormat="1" applyFont="1" applyBorder="1" applyAlignment="1">
      <alignment wrapText="1"/>
    </xf>
    <xf numFmtId="0" fontId="3" fillId="0" borderId="0" xfId="0" applyFont="1"/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8" fillId="0" borderId="1" xfId="0" applyFont="1" applyBorder="1" applyAlignment="1">
      <alignment horizontal="left" wrapText="1"/>
    </xf>
    <xf numFmtId="0" fontId="9" fillId="0" borderId="4" xfId="0" applyFont="1" applyBorder="1" applyAlignment="1">
      <alignment wrapText="1"/>
    </xf>
    <xf numFmtId="0" fontId="8" fillId="0" borderId="1" xfId="0" applyFont="1" applyBorder="1"/>
    <xf numFmtId="0" fontId="9" fillId="0" borderId="1" xfId="0" applyFont="1" applyBorder="1"/>
    <xf numFmtId="0" fontId="8" fillId="0" borderId="0" xfId="0" applyFont="1"/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2" fontId="8" fillId="0" borderId="1" xfId="0" applyNumberFormat="1" applyFont="1" applyBorder="1"/>
    <xf numFmtId="2" fontId="9" fillId="0" borderId="1" xfId="0" applyNumberFormat="1" applyFont="1" applyBorder="1"/>
    <xf numFmtId="0" fontId="8" fillId="0" borderId="2" xfId="0" applyFont="1" applyBorder="1" applyAlignment="1">
      <alignment wrapText="1"/>
    </xf>
    <xf numFmtId="0" fontId="8" fillId="0" borderId="2" xfId="0" applyFont="1" applyBorder="1"/>
    <xf numFmtId="0" fontId="8" fillId="0" borderId="7" xfId="0" applyFont="1" applyBorder="1"/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8" fillId="0" borderId="5" xfId="0" applyFont="1" applyBorder="1"/>
    <xf numFmtId="0" fontId="9" fillId="0" borderId="8" xfId="0" applyFont="1" applyBorder="1"/>
    <xf numFmtId="0" fontId="8" fillId="0" borderId="6" xfId="0" applyFont="1" applyBorder="1"/>
    <xf numFmtId="0" fontId="8" fillId="0" borderId="9" xfId="0" applyFont="1" applyBorder="1"/>
    <xf numFmtId="0" fontId="8" fillId="0" borderId="3" xfId="0" applyFont="1" applyBorder="1" applyAlignment="1">
      <alignment wrapText="1"/>
    </xf>
    <xf numFmtId="0" fontId="9" fillId="0" borderId="3" xfId="0" applyFont="1" applyBorder="1" applyAlignment="1">
      <alignment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2"/>
  <sheetViews>
    <sheetView tabSelected="1" workbookViewId="0">
      <selection activeCell="D21" sqref="D21"/>
    </sheetView>
  </sheetViews>
  <sheetFormatPr defaultRowHeight="15" x14ac:dyDescent="0.25"/>
  <cols>
    <col min="1" max="1" width="5" customWidth="1"/>
    <col min="2" max="2" width="47.42578125" customWidth="1"/>
    <col min="3" max="3" width="11.85546875" customWidth="1"/>
    <col min="4" max="4" width="12.5703125" customWidth="1"/>
    <col min="5" max="5" width="9.7109375" customWidth="1"/>
  </cols>
  <sheetData>
    <row r="1" spans="1:8" ht="21" x14ac:dyDescent="0.35">
      <c r="A1" s="1"/>
      <c r="B1" s="66" t="s">
        <v>61</v>
      </c>
      <c r="C1" s="66"/>
      <c r="D1" s="66"/>
      <c r="E1" s="6"/>
      <c r="F1" s="6"/>
      <c r="G1" s="6"/>
      <c r="H1" s="6"/>
    </row>
    <row r="2" spans="1:8" ht="15.75" x14ac:dyDescent="0.25">
      <c r="A2" s="1"/>
      <c r="B2" s="2" t="s">
        <v>30</v>
      </c>
      <c r="C2" s="1"/>
      <c r="D2" s="1"/>
      <c r="E2" s="1"/>
      <c r="F2" s="1"/>
      <c r="G2" s="1"/>
      <c r="H2" s="1"/>
    </row>
    <row r="3" spans="1:8" ht="28.9" customHeight="1" x14ac:dyDescent="0.25">
      <c r="A3" s="1"/>
      <c r="B3" s="65" t="s">
        <v>4</v>
      </c>
      <c r="C3" s="65"/>
      <c r="D3" s="65"/>
      <c r="E3" s="1"/>
      <c r="F3" s="1"/>
      <c r="G3" s="1"/>
      <c r="H3" s="1"/>
    </row>
    <row r="4" spans="1:8" x14ac:dyDescent="0.25">
      <c r="A4" s="7"/>
      <c r="B4" s="8" t="s">
        <v>0</v>
      </c>
      <c r="C4" s="8" t="s">
        <v>1</v>
      </c>
      <c r="D4" s="8" t="s">
        <v>26</v>
      </c>
      <c r="E4" s="1"/>
      <c r="F4" s="1"/>
      <c r="G4" s="1"/>
      <c r="H4" s="1"/>
    </row>
    <row r="5" spans="1:8" x14ac:dyDescent="0.25">
      <c r="A5" s="7"/>
      <c r="B5" s="3" t="s">
        <v>2</v>
      </c>
      <c r="C5" s="7"/>
      <c r="D5" s="7"/>
      <c r="E5" s="1"/>
      <c r="F5" s="1"/>
      <c r="G5" s="1"/>
      <c r="H5" s="1"/>
    </row>
    <row r="6" spans="1:8" x14ac:dyDescent="0.25">
      <c r="A6" s="43">
        <v>1</v>
      </c>
      <c r="B6" s="43" t="s">
        <v>64</v>
      </c>
      <c r="C6" s="43">
        <v>3348</v>
      </c>
      <c r="D6" s="44">
        <f>C6</f>
        <v>3348</v>
      </c>
      <c r="E6" s="1"/>
      <c r="F6" s="1"/>
    </row>
    <row r="7" spans="1:8" x14ac:dyDescent="0.25">
      <c r="A7" s="43"/>
      <c r="B7" s="44" t="s">
        <v>63</v>
      </c>
      <c r="C7" s="43"/>
      <c r="D7" s="44"/>
      <c r="E7" s="1"/>
      <c r="F7" s="1"/>
    </row>
    <row r="8" spans="1:8" x14ac:dyDescent="0.25">
      <c r="A8" s="43">
        <v>1</v>
      </c>
      <c r="B8" s="43" t="s">
        <v>64</v>
      </c>
      <c r="C8" s="43">
        <v>2232</v>
      </c>
      <c r="D8" s="44">
        <f>C8+D6</f>
        <v>5580</v>
      </c>
      <c r="E8" s="1"/>
      <c r="F8" s="1"/>
    </row>
    <row r="9" spans="1:8" x14ac:dyDescent="0.25">
      <c r="A9" s="43"/>
      <c r="B9" s="44" t="s">
        <v>9</v>
      </c>
      <c r="C9" s="43"/>
      <c r="D9" s="44"/>
      <c r="E9" s="1"/>
      <c r="F9" s="1"/>
    </row>
    <row r="10" spans="1:8" s="5" customFormat="1" x14ac:dyDescent="0.25">
      <c r="A10" s="44">
        <v>1</v>
      </c>
      <c r="B10" s="43" t="s">
        <v>64</v>
      </c>
      <c r="C10" s="43">
        <v>2232</v>
      </c>
      <c r="D10" s="44"/>
      <c r="E10" s="4"/>
      <c r="F10" s="4"/>
    </row>
    <row r="11" spans="1:8" s="5" customFormat="1" ht="30" x14ac:dyDescent="0.25">
      <c r="A11" s="43">
        <v>2</v>
      </c>
      <c r="B11" s="43" t="s">
        <v>68</v>
      </c>
      <c r="C11" s="43">
        <v>2475.6999999999998</v>
      </c>
      <c r="D11" s="44"/>
      <c r="E11" s="4"/>
      <c r="F11" s="4"/>
    </row>
    <row r="12" spans="1:8" x14ac:dyDescent="0.25">
      <c r="A12" s="43"/>
      <c r="B12" s="44" t="s">
        <v>69</v>
      </c>
      <c r="C12" s="44">
        <f>SUM(C10:C11)</f>
        <v>4707.7</v>
      </c>
      <c r="D12" s="44">
        <f>C12+D8</f>
        <v>10287.700000000001</v>
      </c>
      <c r="E12" s="1"/>
      <c r="F12" s="1"/>
    </row>
    <row r="13" spans="1:8" x14ac:dyDescent="0.25">
      <c r="A13" s="43"/>
      <c r="B13" s="44" t="s">
        <v>13</v>
      </c>
      <c r="C13" s="43"/>
      <c r="D13" s="44"/>
      <c r="E13" s="1"/>
      <c r="F13" s="1"/>
    </row>
    <row r="14" spans="1:8" x14ac:dyDescent="0.25">
      <c r="A14" s="43">
        <v>1</v>
      </c>
      <c r="B14" s="43" t="s">
        <v>73</v>
      </c>
      <c r="C14" s="43">
        <v>1173.5</v>
      </c>
      <c r="D14" s="44">
        <f>C14+D12</f>
        <v>11461.2</v>
      </c>
      <c r="E14" s="1"/>
      <c r="F14" s="1"/>
    </row>
    <row r="15" spans="1:8" x14ac:dyDescent="0.25">
      <c r="A15" s="43"/>
      <c r="B15" s="44" t="s">
        <v>14</v>
      </c>
      <c r="C15" s="43"/>
      <c r="D15" s="44"/>
      <c r="E15" s="1"/>
      <c r="F15" s="1"/>
    </row>
    <row r="16" spans="1:8" s="5" customFormat="1" x14ac:dyDescent="0.25">
      <c r="A16" s="43">
        <v>1</v>
      </c>
      <c r="B16" s="43" t="s">
        <v>75</v>
      </c>
      <c r="C16" s="43">
        <v>1488</v>
      </c>
      <c r="D16" s="44">
        <f>C16+D14</f>
        <v>12949.2</v>
      </c>
      <c r="E16" s="4"/>
      <c r="F16" s="4"/>
    </row>
    <row r="17" spans="1:6" s="5" customFormat="1" x14ac:dyDescent="0.25">
      <c r="A17" s="43"/>
      <c r="B17" s="44" t="s">
        <v>15</v>
      </c>
      <c r="C17" s="43"/>
      <c r="D17" s="44"/>
      <c r="E17" s="4"/>
      <c r="F17" s="4"/>
    </row>
    <row r="18" spans="1:6" ht="30" x14ac:dyDescent="0.25">
      <c r="A18" s="43">
        <v>1</v>
      </c>
      <c r="B18" s="43" t="s">
        <v>76</v>
      </c>
      <c r="C18" s="43">
        <v>7066</v>
      </c>
      <c r="D18" s="44"/>
      <c r="E18" s="1"/>
      <c r="F18" s="1"/>
    </row>
    <row r="19" spans="1:6" x14ac:dyDescent="0.25">
      <c r="A19" s="43">
        <v>2</v>
      </c>
      <c r="B19" s="43" t="s">
        <v>77</v>
      </c>
      <c r="C19" s="43">
        <v>2232</v>
      </c>
      <c r="D19" s="44"/>
      <c r="E19" s="1"/>
      <c r="F19" s="1"/>
    </row>
    <row r="20" spans="1:6" x14ac:dyDescent="0.25">
      <c r="A20" s="43"/>
      <c r="B20" s="44" t="s">
        <v>78</v>
      </c>
      <c r="C20" s="44">
        <f>SUM(C18:C19)</f>
        <v>9298</v>
      </c>
      <c r="D20" s="44">
        <f>C20+D16</f>
        <v>22247.200000000001</v>
      </c>
      <c r="E20" s="1"/>
      <c r="F20" s="1"/>
    </row>
    <row r="21" spans="1:6" x14ac:dyDescent="0.25">
      <c r="A21" s="43"/>
      <c r="B21" s="44"/>
      <c r="C21" s="43"/>
      <c r="D21" s="44"/>
      <c r="E21" s="1"/>
      <c r="F21" s="1"/>
    </row>
    <row r="22" spans="1:6" x14ac:dyDescent="0.25">
      <c r="A22" s="43"/>
      <c r="B22" s="63"/>
      <c r="C22" s="43"/>
      <c r="D22" s="46"/>
      <c r="E22" s="1"/>
      <c r="F22" s="1"/>
    </row>
    <row r="23" spans="1:6" x14ac:dyDescent="0.25">
      <c r="A23" s="43"/>
      <c r="B23" s="64"/>
      <c r="C23" s="43"/>
      <c r="D23" s="46"/>
      <c r="E23" s="1"/>
      <c r="F23" s="1"/>
    </row>
    <row r="24" spans="1:6" x14ac:dyDescent="0.25">
      <c r="A24" s="43"/>
      <c r="B24" s="63"/>
      <c r="C24" s="44"/>
      <c r="D24" s="46"/>
      <c r="E24" s="1"/>
      <c r="F24" s="1"/>
    </row>
    <row r="25" spans="1:6" x14ac:dyDescent="0.25">
      <c r="A25" s="43"/>
      <c r="B25" s="64"/>
      <c r="C25" s="43"/>
      <c r="D25" s="46"/>
      <c r="E25" s="1"/>
      <c r="F25" s="1"/>
    </row>
    <row r="26" spans="1:6" x14ac:dyDescent="0.25">
      <c r="A26" s="43"/>
      <c r="B26" s="63"/>
      <c r="C26" s="43"/>
      <c r="D26" s="46"/>
      <c r="E26" s="1"/>
      <c r="F26" s="1"/>
    </row>
    <row r="27" spans="1:6" x14ac:dyDescent="0.25">
      <c r="A27" s="43"/>
      <c r="B27" s="63"/>
      <c r="C27" s="43"/>
      <c r="D27" s="46"/>
      <c r="E27" s="1"/>
      <c r="F27" s="1"/>
    </row>
    <row r="28" spans="1:6" x14ac:dyDescent="0.25">
      <c r="A28" s="43"/>
      <c r="B28" s="63"/>
      <c r="C28" s="43"/>
      <c r="D28" s="46"/>
      <c r="E28" s="1"/>
      <c r="F28" s="1"/>
    </row>
    <row r="29" spans="1:6" x14ac:dyDescent="0.25">
      <c r="A29" s="43"/>
      <c r="B29" s="64"/>
      <c r="C29" s="44"/>
      <c r="D29" s="46"/>
      <c r="E29" s="1"/>
      <c r="F29" s="1"/>
    </row>
    <row r="30" spans="1:6" x14ac:dyDescent="0.25">
      <c r="A30" s="43"/>
      <c r="B30" s="63"/>
      <c r="C30" s="43"/>
      <c r="D30" s="46"/>
      <c r="E30" s="1"/>
      <c r="F30" s="1"/>
    </row>
    <row r="31" spans="1:6" x14ac:dyDescent="0.25">
      <c r="A31" s="43"/>
      <c r="B31" s="63"/>
      <c r="C31" s="43"/>
      <c r="D31" s="46"/>
      <c r="E31" s="1"/>
      <c r="F31" s="1"/>
    </row>
    <row r="32" spans="1:6" x14ac:dyDescent="0.25">
      <c r="A32" s="43"/>
      <c r="B32" s="63"/>
      <c r="C32" s="43"/>
      <c r="D32" s="46"/>
      <c r="E32" s="1"/>
      <c r="F32" s="1"/>
    </row>
    <row r="33" spans="1:6" x14ac:dyDescent="0.25">
      <c r="A33" s="43"/>
      <c r="B33" s="63"/>
      <c r="C33" s="43"/>
      <c r="D33" s="46"/>
      <c r="E33" s="1"/>
      <c r="F33" s="1"/>
    </row>
    <row r="34" spans="1:6" x14ac:dyDescent="0.25">
      <c r="A34" s="43"/>
      <c r="B34" s="63"/>
      <c r="C34" s="43"/>
      <c r="D34" s="46"/>
      <c r="E34" s="1"/>
      <c r="F34" s="1"/>
    </row>
    <row r="35" spans="1:6" x14ac:dyDescent="0.25">
      <c r="A35" s="43"/>
      <c r="B35" s="63"/>
      <c r="C35" s="44"/>
      <c r="D35" s="46"/>
      <c r="E35" s="1"/>
      <c r="F35" s="1"/>
    </row>
    <row r="36" spans="1:6" x14ac:dyDescent="0.25">
      <c r="A36" s="43"/>
      <c r="B36" s="43"/>
      <c r="C36" s="43"/>
      <c r="D36" s="43"/>
      <c r="E36" s="1"/>
      <c r="F36" s="1"/>
    </row>
    <row r="37" spans="1:6" x14ac:dyDescent="0.25">
      <c r="A37" s="43"/>
      <c r="B37" s="45"/>
      <c r="C37" s="43"/>
      <c r="D37" s="43"/>
      <c r="E37" s="1"/>
      <c r="F37" s="1"/>
    </row>
    <row r="38" spans="1:6" x14ac:dyDescent="0.25">
      <c r="A38" s="11"/>
      <c r="B38" s="11"/>
      <c r="C38" s="3"/>
      <c r="D38" s="3"/>
      <c r="E38" s="1"/>
      <c r="F38" s="1"/>
    </row>
    <row r="39" spans="1:6" x14ac:dyDescent="0.25">
      <c r="A39" s="3"/>
      <c r="B39" s="11"/>
      <c r="C39" s="3"/>
      <c r="D39" s="11"/>
      <c r="E39" s="1"/>
      <c r="F39" s="1"/>
    </row>
    <row r="40" spans="1:6" x14ac:dyDescent="0.25">
      <c r="A40" s="11"/>
      <c r="B40" s="11"/>
      <c r="C40" s="11"/>
      <c r="D40" s="3"/>
      <c r="E40" s="1"/>
      <c r="F40" s="1"/>
    </row>
    <row r="41" spans="1:6" x14ac:dyDescent="0.25">
      <c r="A41" s="11"/>
      <c r="B41" s="11"/>
      <c r="C41" s="11"/>
      <c r="D41" s="11"/>
      <c r="E41" s="1"/>
      <c r="F41" s="1"/>
    </row>
    <row r="42" spans="1:6" x14ac:dyDescent="0.25">
      <c r="A42" s="11"/>
      <c r="B42" s="11"/>
      <c r="C42" s="11"/>
      <c r="D42" s="11"/>
      <c r="E42" s="1"/>
      <c r="F42" s="1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0"/>
  <sheetViews>
    <sheetView workbookViewId="0">
      <selection activeCell="D11" sqref="D11"/>
    </sheetView>
  </sheetViews>
  <sheetFormatPr defaultRowHeight="15" x14ac:dyDescent="0.25"/>
  <cols>
    <col min="1" max="1" width="4.28515625" customWidth="1"/>
    <col min="2" max="2" width="47.28515625" customWidth="1"/>
    <col min="4" max="4" width="13.7109375" customWidth="1"/>
  </cols>
  <sheetData>
    <row r="1" spans="1:8" ht="21" x14ac:dyDescent="0.35">
      <c r="A1" s="1"/>
      <c r="B1" s="66" t="s">
        <v>61</v>
      </c>
      <c r="C1" s="66"/>
      <c r="D1" s="66"/>
      <c r="E1" s="6"/>
      <c r="F1" s="6"/>
      <c r="G1" s="6"/>
      <c r="H1" s="6"/>
    </row>
    <row r="2" spans="1:8" ht="15.75" x14ac:dyDescent="0.25">
      <c r="A2" s="1"/>
      <c r="B2" s="2" t="s">
        <v>30</v>
      </c>
      <c r="C2" s="1"/>
      <c r="D2" s="1"/>
      <c r="E2" s="1"/>
      <c r="F2" s="1"/>
      <c r="G2" s="1"/>
      <c r="H2" s="1"/>
    </row>
    <row r="3" spans="1:8" ht="28.9" customHeight="1" x14ac:dyDescent="0.25">
      <c r="A3" s="1"/>
      <c r="B3" s="65" t="s">
        <v>6</v>
      </c>
      <c r="C3" s="65"/>
      <c r="D3" s="65"/>
      <c r="E3" s="1"/>
      <c r="F3" s="1"/>
      <c r="G3" s="1"/>
      <c r="H3" s="1"/>
    </row>
    <row r="4" spans="1:8" x14ac:dyDescent="0.25">
      <c r="A4" s="7"/>
      <c r="B4" s="8" t="s">
        <v>0</v>
      </c>
      <c r="C4" s="7" t="s">
        <v>1</v>
      </c>
      <c r="D4" s="8" t="s">
        <v>26</v>
      </c>
      <c r="E4" s="1"/>
      <c r="F4" s="1"/>
      <c r="G4" s="1"/>
      <c r="H4" s="1"/>
    </row>
    <row r="5" spans="1:8" x14ac:dyDescent="0.25">
      <c r="A5" s="7"/>
      <c r="B5" s="3" t="s">
        <v>5</v>
      </c>
      <c r="C5" s="7"/>
      <c r="D5" s="7"/>
      <c r="E5" s="1"/>
      <c r="F5" s="1"/>
      <c r="G5" s="1"/>
      <c r="H5" s="1"/>
    </row>
    <row r="6" spans="1:8" s="4" customFormat="1" x14ac:dyDescent="0.25">
      <c r="A6" s="43">
        <v>1</v>
      </c>
      <c r="B6" s="43" t="s">
        <v>65</v>
      </c>
      <c r="C6" s="43">
        <v>1116</v>
      </c>
      <c r="D6" s="44">
        <f>C6</f>
        <v>1116</v>
      </c>
    </row>
    <row r="7" spans="1:8" s="4" customFormat="1" x14ac:dyDescent="0.25">
      <c r="A7" s="43"/>
      <c r="B7" s="44" t="s">
        <v>3</v>
      </c>
      <c r="C7" s="43"/>
      <c r="D7" s="44"/>
    </row>
    <row r="8" spans="1:8" s="1" customFormat="1" ht="15" customHeight="1" x14ac:dyDescent="0.25">
      <c r="A8" s="43">
        <v>1</v>
      </c>
      <c r="B8" s="43" t="s">
        <v>65</v>
      </c>
      <c r="C8" s="43">
        <v>1116</v>
      </c>
      <c r="D8" s="44">
        <f>C8+D6</f>
        <v>2232</v>
      </c>
    </row>
    <row r="9" spans="1:8" s="1" customFormat="1" x14ac:dyDescent="0.25">
      <c r="A9" s="43"/>
      <c r="B9" s="44" t="s">
        <v>13</v>
      </c>
      <c r="C9" s="43"/>
      <c r="D9" s="44"/>
    </row>
    <row r="10" spans="1:8" s="1" customFormat="1" x14ac:dyDescent="0.25">
      <c r="A10" s="43">
        <v>1</v>
      </c>
      <c r="B10" s="43" t="s">
        <v>74</v>
      </c>
      <c r="C10" s="44">
        <v>2932.1</v>
      </c>
      <c r="D10" s="44">
        <f>C10+D8</f>
        <v>5164.1000000000004</v>
      </c>
    </row>
    <row r="11" spans="1:8" s="1" customFormat="1" x14ac:dyDescent="0.25">
      <c r="A11" s="43"/>
      <c r="B11" s="44"/>
      <c r="C11" s="43"/>
      <c r="D11" s="44"/>
    </row>
    <row r="12" spans="1:8" s="1" customFormat="1" x14ac:dyDescent="0.25">
      <c r="A12" s="43"/>
      <c r="B12" s="43"/>
      <c r="C12" s="43"/>
      <c r="D12" s="43"/>
    </row>
    <row r="13" spans="1:8" s="1" customFormat="1" x14ac:dyDescent="0.25">
      <c r="A13" s="43"/>
      <c r="B13" s="44"/>
      <c r="C13" s="44"/>
      <c r="D13" s="44"/>
    </row>
    <row r="14" spans="1:8" s="1" customFormat="1" x14ac:dyDescent="0.25">
      <c r="A14" s="43"/>
      <c r="B14" s="43"/>
      <c r="C14" s="44"/>
      <c r="D14" s="44"/>
    </row>
    <row r="15" spans="1:8" s="1" customFormat="1" x14ac:dyDescent="0.25">
      <c r="A15" s="43"/>
      <c r="B15" s="43"/>
      <c r="C15" s="43"/>
      <c r="D15" s="44"/>
    </row>
    <row r="16" spans="1:8" s="1" customFormat="1" x14ac:dyDescent="0.25">
      <c r="A16" s="43"/>
      <c r="B16" s="43"/>
      <c r="C16" s="43"/>
      <c r="D16" s="43"/>
    </row>
    <row r="17" spans="1:4" s="1" customFormat="1" x14ac:dyDescent="0.25">
      <c r="A17" s="43"/>
      <c r="B17" s="43"/>
      <c r="C17" s="43"/>
      <c r="D17" s="43"/>
    </row>
    <row r="18" spans="1:4" s="4" customFormat="1" x14ac:dyDescent="0.25">
      <c r="A18" s="43"/>
      <c r="B18" s="43"/>
      <c r="C18" s="43"/>
      <c r="D18" s="44"/>
    </row>
    <row r="19" spans="1:4" s="4" customFormat="1" x14ac:dyDescent="0.25">
      <c r="A19" s="43"/>
      <c r="B19" s="44"/>
      <c r="C19" s="43"/>
      <c r="D19" s="44"/>
    </row>
    <row r="20" spans="1:4" s="1" customFormat="1" x14ac:dyDescent="0.25">
      <c r="A20" s="43"/>
      <c r="B20" s="43"/>
      <c r="C20" s="43"/>
      <c r="D20" s="44"/>
    </row>
    <row r="21" spans="1:4" s="1" customFormat="1" x14ac:dyDescent="0.25">
      <c r="A21" s="43"/>
      <c r="B21" s="43"/>
      <c r="C21" s="43"/>
      <c r="D21" s="44"/>
    </row>
    <row r="22" spans="1:4" s="1" customFormat="1" x14ac:dyDescent="0.25">
      <c r="A22" s="43"/>
      <c r="B22" s="43"/>
      <c r="C22" s="43"/>
      <c r="D22" s="44"/>
    </row>
    <row r="23" spans="1:4" s="1" customFormat="1" x14ac:dyDescent="0.25">
      <c r="A23" s="43"/>
      <c r="B23" s="43"/>
      <c r="C23" s="43"/>
      <c r="D23" s="43"/>
    </row>
    <row r="24" spans="1:4" s="4" customFormat="1" x14ac:dyDescent="0.25">
      <c r="A24" s="43"/>
      <c r="B24" s="43"/>
      <c r="C24" s="43"/>
      <c r="D24" s="44"/>
    </row>
    <row r="25" spans="1:4" s="1" customFormat="1" x14ac:dyDescent="0.25">
      <c r="A25" s="43"/>
      <c r="B25" s="43"/>
      <c r="C25" s="43"/>
      <c r="D25" s="44"/>
    </row>
    <row r="26" spans="1:4" s="1" customFormat="1" x14ac:dyDescent="0.25">
      <c r="A26" s="43"/>
      <c r="B26" s="44"/>
      <c r="C26" s="43"/>
      <c r="D26" s="43"/>
    </row>
    <row r="27" spans="1:4" s="1" customFormat="1" x14ac:dyDescent="0.25">
      <c r="A27" s="43"/>
      <c r="B27" s="43"/>
      <c r="C27" s="43"/>
      <c r="D27" s="44"/>
    </row>
    <row r="28" spans="1:4" s="1" customFormat="1" x14ac:dyDescent="0.25">
      <c r="A28" s="43"/>
      <c r="B28" s="43"/>
      <c r="C28" s="43"/>
      <c r="D28" s="44"/>
    </row>
    <row r="29" spans="1:4" s="1" customFormat="1" x14ac:dyDescent="0.25">
      <c r="A29" s="43"/>
      <c r="B29" s="44"/>
      <c r="C29" s="44"/>
      <c r="D29" s="44"/>
    </row>
    <row r="30" spans="1:4" s="1" customFormat="1" x14ac:dyDescent="0.25">
      <c r="A30" s="43"/>
      <c r="B30" s="43"/>
      <c r="C30" s="44"/>
      <c r="D30" s="44"/>
    </row>
    <row r="31" spans="1:4" x14ac:dyDescent="0.25">
      <c r="A31" s="47"/>
      <c r="B31" s="44"/>
      <c r="C31" s="47"/>
      <c r="D31" s="47"/>
    </row>
    <row r="32" spans="1:4" x14ac:dyDescent="0.25">
      <c r="A32" s="47"/>
      <c r="B32" s="43"/>
      <c r="C32" s="47"/>
      <c r="D32" s="47"/>
    </row>
    <row r="33" spans="1:4" x14ac:dyDescent="0.25">
      <c r="A33" s="47"/>
      <c r="B33" s="43"/>
      <c r="C33" s="47"/>
      <c r="D33" s="47"/>
    </row>
    <row r="34" spans="1:4" x14ac:dyDescent="0.25">
      <c r="A34" s="47"/>
      <c r="B34" s="43"/>
      <c r="C34" s="47"/>
      <c r="D34" s="47"/>
    </row>
    <row r="35" spans="1:4" x14ac:dyDescent="0.25">
      <c r="A35" s="47"/>
      <c r="B35" s="44"/>
      <c r="C35" s="48"/>
      <c r="D35" s="48"/>
    </row>
    <row r="36" spans="1:4" x14ac:dyDescent="0.25">
      <c r="A36" s="47"/>
      <c r="B36" s="44"/>
      <c r="C36" s="47"/>
      <c r="D36" s="47"/>
    </row>
    <row r="37" spans="1:4" x14ac:dyDescent="0.25">
      <c r="A37" s="47"/>
      <c r="B37" s="43"/>
      <c r="C37" s="47"/>
      <c r="D37" s="47"/>
    </row>
    <row r="38" spans="1:4" x14ac:dyDescent="0.25">
      <c r="A38" s="47"/>
      <c r="B38" s="44"/>
      <c r="C38" s="48"/>
      <c r="D38" s="48"/>
    </row>
    <row r="39" spans="1:4" x14ac:dyDescent="0.25">
      <c r="A39" s="49"/>
      <c r="B39" s="49"/>
      <c r="C39" s="49"/>
      <c r="D39" s="49"/>
    </row>
    <row r="40" spans="1:4" x14ac:dyDescent="0.25">
      <c r="A40" s="49"/>
      <c r="B40" s="49"/>
      <c r="C40" s="49"/>
      <c r="D40" s="49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9"/>
  <sheetViews>
    <sheetView workbookViewId="0">
      <selection activeCell="D9" sqref="D9"/>
    </sheetView>
  </sheetViews>
  <sheetFormatPr defaultRowHeight="15" x14ac:dyDescent="0.25"/>
  <cols>
    <col min="1" max="1" width="4.28515625" customWidth="1"/>
    <col min="2" max="2" width="46" customWidth="1"/>
  </cols>
  <sheetData>
    <row r="1" spans="1:4" ht="15.75" x14ac:dyDescent="0.25">
      <c r="A1" s="1"/>
      <c r="B1" s="66" t="s">
        <v>61</v>
      </c>
      <c r="C1" s="66"/>
      <c r="D1" s="66"/>
    </row>
    <row r="2" spans="1:4" ht="15.75" x14ac:dyDescent="0.25">
      <c r="A2" s="1"/>
      <c r="B2" s="2" t="s">
        <v>30</v>
      </c>
      <c r="C2" s="1"/>
      <c r="D2" s="1"/>
    </row>
    <row r="3" spans="1:4" x14ac:dyDescent="0.25">
      <c r="A3" s="1"/>
      <c r="B3" s="65" t="s">
        <v>47</v>
      </c>
      <c r="C3" s="65"/>
      <c r="D3" s="65"/>
    </row>
    <row r="4" spans="1:4" ht="26.25" x14ac:dyDescent="0.25">
      <c r="A4" s="7"/>
      <c r="B4" s="8" t="s">
        <v>0</v>
      </c>
      <c r="C4" s="7" t="s">
        <v>1</v>
      </c>
      <c r="D4" s="8" t="s">
        <v>26</v>
      </c>
    </row>
    <row r="5" spans="1:4" x14ac:dyDescent="0.25">
      <c r="A5" s="7"/>
      <c r="B5" s="3" t="s">
        <v>5</v>
      </c>
      <c r="C5" s="7"/>
      <c r="D5" s="7"/>
    </row>
    <row r="6" spans="1:4" x14ac:dyDescent="0.25">
      <c r="A6" s="43">
        <v>1</v>
      </c>
      <c r="B6" s="43" t="s">
        <v>66</v>
      </c>
      <c r="C6" s="43">
        <v>1116</v>
      </c>
      <c r="D6" s="44">
        <f>C6</f>
        <v>1116</v>
      </c>
    </row>
    <row r="7" spans="1:4" x14ac:dyDescent="0.25">
      <c r="A7" s="43"/>
      <c r="B7" s="44" t="s">
        <v>11</v>
      </c>
      <c r="C7" s="44"/>
      <c r="D7" s="44"/>
    </row>
    <row r="8" spans="1:4" x14ac:dyDescent="0.25">
      <c r="A8" s="43">
        <v>1</v>
      </c>
      <c r="B8" s="43" t="s">
        <v>66</v>
      </c>
      <c r="C8" s="43">
        <v>1488</v>
      </c>
      <c r="D8" s="44">
        <f>C8+D6</f>
        <v>2604</v>
      </c>
    </row>
    <row r="9" spans="1:4" x14ac:dyDescent="0.25">
      <c r="A9" s="43"/>
      <c r="B9" s="44"/>
      <c r="C9" s="43"/>
      <c r="D9" s="43"/>
    </row>
    <row r="10" spans="1:4" x14ac:dyDescent="0.25">
      <c r="A10" s="43"/>
      <c r="B10" s="45"/>
      <c r="C10" s="43"/>
      <c r="D10" s="44"/>
    </row>
    <row r="11" spans="1:4" x14ac:dyDescent="0.25">
      <c r="A11" s="43"/>
      <c r="B11" s="44"/>
      <c r="C11" s="44"/>
      <c r="D11" s="44"/>
    </row>
    <row r="12" spans="1:4" x14ac:dyDescent="0.25">
      <c r="A12" s="43"/>
      <c r="B12" s="43"/>
      <c r="C12" s="43"/>
      <c r="D12" s="43"/>
    </row>
    <row r="13" spans="1:4" x14ac:dyDescent="0.25">
      <c r="A13" s="43"/>
      <c r="B13" s="43"/>
      <c r="C13" s="43"/>
      <c r="D13" s="44"/>
    </row>
    <row r="14" spans="1:4" x14ac:dyDescent="0.25">
      <c r="A14" s="43"/>
      <c r="B14" s="43"/>
      <c r="C14" s="43"/>
      <c r="D14" s="44"/>
    </row>
    <row r="15" spans="1:4" x14ac:dyDescent="0.25">
      <c r="A15" s="43"/>
      <c r="B15" s="43"/>
      <c r="C15" s="43"/>
      <c r="D15" s="44"/>
    </row>
    <row r="16" spans="1:4" x14ac:dyDescent="0.25">
      <c r="A16" s="43"/>
      <c r="B16" s="43"/>
      <c r="C16" s="43"/>
      <c r="D16" s="44"/>
    </row>
    <row r="17" spans="1:4" x14ac:dyDescent="0.25">
      <c r="A17" s="43"/>
      <c r="B17" s="43"/>
      <c r="C17" s="43"/>
      <c r="D17" s="43"/>
    </row>
    <row r="18" spans="1:4" x14ac:dyDescent="0.25">
      <c r="A18" s="43"/>
      <c r="B18" s="43"/>
      <c r="C18" s="43"/>
      <c r="D18" s="43"/>
    </row>
    <row r="19" spans="1:4" x14ac:dyDescent="0.25">
      <c r="A19" s="44"/>
      <c r="B19" s="43"/>
      <c r="C19" s="43"/>
      <c r="D19" s="44"/>
    </row>
    <row r="20" spans="1:4" x14ac:dyDescent="0.25">
      <c r="A20" s="43"/>
      <c r="B20" s="44"/>
      <c r="C20" s="43"/>
      <c r="D20" s="43"/>
    </row>
    <row r="21" spans="1:4" x14ac:dyDescent="0.25">
      <c r="A21" s="43"/>
      <c r="B21" s="43"/>
      <c r="C21" s="43"/>
      <c r="D21" s="43"/>
    </row>
    <row r="22" spans="1:4" x14ac:dyDescent="0.25">
      <c r="A22" s="43"/>
      <c r="B22" s="44"/>
      <c r="C22" s="44"/>
      <c r="D22" s="44"/>
    </row>
    <row r="23" spans="1:4" x14ac:dyDescent="0.25">
      <c r="A23" s="44"/>
      <c r="B23" s="44"/>
      <c r="C23" s="44"/>
      <c r="D23" s="44"/>
    </row>
    <row r="24" spans="1:4" x14ac:dyDescent="0.25">
      <c r="A24" s="43"/>
      <c r="B24" s="43"/>
      <c r="C24" s="43"/>
      <c r="D24" s="43"/>
    </row>
    <row r="25" spans="1:4" x14ac:dyDescent="0.25">
      <c r="A25" s="43"/>
      <c r="B25" s="44"/>
      <c r="C25" s="44"/>
      <c r="D25" s="44"/>
    </row>
    <row r="26" spans="1:4" x14ac:dyDescent="0.25">
      <c r="A26" s="43"/>
      <c r="B26" s="43"/>
      <c r="C26" s="44"/>
      <c r="D26" s="44"/>
    </row>
    <row r="27" spans="1:4" x14ac:dyDescent="0.25">
      <c r="A27" s="47"/>
      <c r="B27" s="44"/>
      <c r="C27" s="47"/>
      <c r="D27" s="47"/>
    </row>
    <row r="28" spans="1:4" x14ac:dyDescent="0.25">
      <c r="A28" s="47"/>
      <c r="B28" s="43"/>
      <c r="C28" s="47"/>
      <c r="D28" s="47"/>
    </row>
    <row r="29" spans="1:4" x14ac:dyDescent="0.25">
      <c r="A29" s="47"/>
      <c r="B29" s="43"/>
      <c r="C29" s="47"/>
      <c r="D29" s="47"/>
    </row>
    <row r="30" spans="1:4" x14ac:dyDescent="0.25">
      <c r="A30" s="47"/>
      <c r="B30" s="43"/>
      <c r="C30" s="47"/>
      <c r="D30" s="47"/>
    </row>
    <row r="31" spans="1:4" x14ac:dyDescent="0.25">
      <c r="A31" s="47"/>
      <c r="B31" s="44"/>
      <c r="C31" s="48"/>
      <c r="D31" s="48"/>
    </row>
    <row r="32" spans="1:4" x14ac:dyDescent="0.25">
      <c r="A32" s="47"/>
      <c r="B32" s="44"/>
      <c r="C32" s="47"/>
      <c r="D32" s="47"/>
    </row>
    <row r="33" spans="1:4" x14ac:dyDescent="0.25">
      <c r="A33" s="47"/>
      <c r="B33" s="43"/>
      <c r="C33" s="47"/>
      <c r="D33" s="47"/>
    </row>
    <row r="34" spans="1:4" x14ac:dyDescent="0.25">
      <c r="A34" s="47"/>
      <c r="B34" s="44"/>
      <c r="C34" s="48"/>
      <c r="D34" s="48"/>
    </row>
    <row r="35" spans="1:4" x14ac:dyDescent="0.25">
      <c r="A35" s="49"/>
      <c r="B35" s="49"/>
      <c r="C35" s="49"/>
      <c r="D35" s="49"/>
    </row>
    <row r="36" spans="1:4" x14ac:dyDescent="0.25">
      <c r="A36" s="49"/>
      <c r="B36" s="49"/>
      <c r="C36" s="49"/>
      <c r="D36" s="49"/>
    </row>
    <row r="37" spans="1:4" x14ac:dyDescent="0.25">
      <c r="A37" s="49"/>
      <c r="B37" s="49"/>
      <c r="C37" s="49"/>
      <c r="D37" s="49"/>
    </row>
    <row r="38" spans="1:4" x14ac:dyDescent="0.25">
      <c r="A38" s="49"/>
      <c r="B38" s="49"/>
      <c r="C38" s="49"/>
      <c r="D38" s="49"/>
    </row>
    <row r="39" spans="1:4" x14ac:dyDescent="0.25">
      <c r="A39" s="49"/>
      <c r="B39" s="49"/>
      <c r="C39" s="49"/>
      <c r="D39" s="49"/>
    </row>
  </sheetData>
  <mergeCells count="2">
    <mergeCell ref="B1:D1"/>
    <mergeCell ref="B3:D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3"/>
  <sheetViews>
    <sheetView workbookViewId="0">
      <selection activeCell="B2" sqref="B2:D2"/>
    </sheetView>
  </sheetViews>
  <sheetFormatPr defaultRowHeight="15" x14ac:dyDescent="0.25"/>
  <cols>
    <col min="1" max="1" width="4" customWidth="1"/>
    <col min="2" max="2" width="48.28515625" customWidth="1"/>
    <col min="4" max="4" width="13.140625" customWidth="1"/>
  </cols>
  <sheetData>
    <row r="1" spans="1:8" ht="21" x14ac:dyDescent="0.35">
      <c r="A1" s="1"/>
      <c r="B1" s="66" t="s">
        <v>61</v>
      </c>
      <c r="C1" s="66"/>
      <c r="D1" s="66"/>
      <c r="E1" s="6"/>
      <c r="F1" s="6"/>
      <c r="G1" s="6"/>
      <c r="H1" s="6"/>
    </row>
    <row r="2" spans="1:8" ht="21.6" customHeight="1" x14ac:dyDescent="0.25">
      <c r="A2" s="1"/>
      <c r="B2" s="67" t="s">
        <v>30</v>
      </c>
      <c r="C2" s="67"/>
      <c r="D2" s="67"/>
      <c r="E2" s="1"/>
      <c r="F2" s="1"/>
      <c r="G2" s="1"/>
      <c r="H2" s="1"/>
    </row>
    <row r="3" spans="1:8" ht="17.25" customHeight="1" x14ac:dyDescent="0.25">
      <c r="A3" s="1"/>
      <c r="B3" s="66" t="s">
        <v>48</v>
      </c>
      <c r="C3" s="66"/>
      <c r="D3" s="66"/>
      <c r="E3" s="1"/>
      <c r="F3" s="1"/>
      <c r="G3" s="1"/>
      <c r="H3" s="1"/>
    </row>
    <row r="4" spans="1:8" ht="30" x14ac:dyDescent="0.25">
      <c r="A4" s="11"/>
      <c r="B4" s="36" t="s">
        <v>0</v>
      </c>
      <c r="C4" s="11" t="s">
        <v>1</v>
      </c>
      <c r="D4" s="11" t="s">
        <v>26</v>
      </c>
      <c r="E4" s="1"/>
      <c r="F4" s="1"/>
      <c r="G4" s="1"/>
      <c r="H4" s="1"/>
    </row>
    <row r="5" spans="1:8" x14ac:dyDescent="0.25">
      <c r="A5" s="44"/>
      <c r="B5" s="44"/>
      <c r="C5" s="44"/>
      <c r="D5" s="44"/>
      <c r="E5" s="1"/>
      <c r="F5" s="1"/>
      <c r="G5" s="1"/>
      <c r="H5" s="1"/>
    </row>
    <row r="6" spans="1:8" x14ac:dyDescent="0.25">
      <c r="A6" s="43"/>
      <c r="B6" s="43"/>
      <c r="C6" s="54"/>
      <c r="D6" s="44"/>
    </row>
    <row r="7" spans="1:8" x14ac:dyDescent="0.25">
      <c r="A7" s="47"/>
      <c r="B7" s="47"/>
      <c r="C7" s="55"/>
      <c r="D7" s="48"/>
    </row>
    <row r="8" spans="1:8" x14ac:dyDescent="0.25">
      <c r="A8" s="47"/>
      <c r="B8" s="43"/>
      <c r="C8" s="55"/>
      <c r="D8" s="56"/>
    </row>
    <row r="9" spans="1:8" x14ac:dyDescent="0.25">
      <c r="A9" s="57"/>
      <c r="B9" s="58"/>
      <c r="C9" s="48"/>
      <c r="D9" s="48"/>
    </row>
    <row r="10" spans="1:8" x14ac:dyDescent="0.25">
      <c r="A10" s="59"/>
      <c r="B10" s="60"/>
      <c r="C10" s="61"/>
      <c r="D10" s="62"/>
    </row>
    <row r="11" spans="1:8" x14ac:dyDescent="0.25">
      <c r="A11" s="47"/>
      <c r="B11" s="43"/>
      <c r="C11" s="47"/>
      <c r="D11" s="48"/>
    </row>
    <row r="12" spans="1:8" x14ac:dyDescent="0.25">
      <c r="A12" s="47"/>
      <c r="B12" s="47"/>
      <c r="C12" s="47"/>
      <c r="D12" s="47"/>
    </row>
    <row r="13" spans="1:8" x14ac:dyDescent="0.25">
      <c r="A13" s="47"/>
      <c r="B13" s="47"/>
      <c r="C13" s="47"/>
      <c r="D13" s="47"/>
    </row>
    <row r="14" spans="1:8" x14ac:dyDescent="0.25">
      <c r="A14" s="47"/>
      <c r="B14" s="48"/>
      <c r="C14" s="48"/>
      <c r="D14" s="48"/>
    </row>
    <row r="15" spans="1:8" x14ac:dyDescent="0.25">
      <c r="A15" s="47"/>
      <c r="B15" s="48"/>
      <c r="C15" s="47"/>
      <c r="D15" s="47"/>
    </row>
    <row r="16" spans="1:8" x14ac:dyDescent="0.25">
      <c r="A16" s="47"/>
      <c r="B16" s="45"/>
      <c r="C16" s="47"/>
      <c r="D16" s="47"/>
    </row>
    <row r="17" spans="1:4" x14ac:dyDescent="0.25">
      <c r="A17" s="47"/>
      <c r="B17" s="47"/>
      <c r="C17" s="47"/>
      <c r="D17" s="47"/>
    </row>
    <row r="18" spans="1:4" x14ac:dyDescent="0.25">
      <c r="A18" s="47"/>
      <c r="B18" s="48"/>
      <c r="C18" s="48"/>
      <c r="D18" s="48"/>
    </row>
    <row r="19" spans="1:4" x14ac:dyDescent="0.25">
      <c r="A19" s="47"/>
      <c r="B19" s="48"/>
      <c r="C19" s="47"/>
      <c r="D19" s="47"/>
    </row>
    <row r="20" spans="1:4" x14ac:dyDescent="0.25">
      <c r="A20" s="47"/>
      <c r="B20" s="43"/>
      <c r="C20" s="47"/>
      <c r="D20" s="47"/>
    </row>
    <row r="21" spans="1:4" x14ac:dyDescent="0.25">
      <c r="A21" s="47"/>
      <c r="B21" s="43"/>
      <c r="C21" s="47"/>
      <c r="D21" s="47"/>
    </row>
    <row r="22" spans="1:4" x14ac:dyDescent="0.25">
      <c r="A22" s="47"/>
      <c r="B22" s="48"/>
      <c r="C22" s="48"/>
      <c r="D22" s="48"/>
    </row>
    <row r="23" spans="1:4" x14ac:dyDescent="0.25">
      <c r="A23" s="47"/>
      <c r="B23" s="48"/>
      <c r="C23" s="47"/>
      <c r="D23" s="47"/>
    </row>
    <row r="24" spans="1:4" x14ac:dyDescent="0.25">
      <c r="A24" s="47"/>
      <c r="B24" s="43"/>
      <c r="C24" s="47"/>
      <c r="D24" s="47"/>
    </row>
    <row r="25" spans="1:4" x14ac:dyDescent="0.25">
      <c r="A25" s="47"/>
      <c r="B25" s="43"/>
      <c r="C25" s="47"/>
      <c r="D25" s="48"/>
    </row>
    <row r="26" spans="1:4" x14ac:dyDescent="0.25">
      <c r="A26" s="47"/>
      <c r="B26" s="48"/>
      <c r="C26" s="48"/>
      <c r="D26" s="48"/>
    </row>
    <row r="27" spans="1:4" x14ac:dyDescent="0.25">
      <c r="A27" s="47"/>
      <c r="B27" s="47"/>
      <c r="C27" s="47"/>
      <c r="D27" s="47"/>
    </row>
    <row r="28" spans="1:4" x14ac:dyDescent="0.25">
      <c r="A28" s="47"/>
      <c r="B28" s="48"/>
      <c r="C28" s="48"/>
      <c r="D28" s="48"/>
    </row>
    <row r="29" spans="1:4" x14ac:dyDescent="0.25">
      <c r="A29" s="47"/>
      <c r="B29" s="48"/>
      <c r="C29" s="47"/>
      <c r="D29" s="47"/>
    </row>
    <row r="30" spans="1:4" x14ac:dyDescent="0.25">
      <c r="A30" s="47"/>
      <c r="B30" s="47"/>
      <c r="C30" s="47"/>
      <c r="D30" s="47"/>
    </row>
    <row r="31" spans="1:4" x14ac:dyDescent="0.25">
      <c r="A31" s="47"/>
      <c r="B31" s="48"/>
      <c r="C31" s="48"/>
      <c r="D31" s="48"/>
    </row>
    <row r="32" spans="1:4" x14ac:dyDescent="0.25">
      <c r="A32" s="49"/>
      <c r="B32" s="49"/>
      <c r="C32" s="49"/>
      <c r="D32" s="49"/>
    </row>
    <row r="33" spans="1:4" x14ac:dyDescent="0.25">
      <c r="A33" s="49"/>
      <c r="B33" s="49"/>
      <c r="C33" s="49"/>
      <c r="D33" s="49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31"/>
  <sheetViews>
    <sheetView workbookViewId="0">
      <selection activeCell="B6" sqref="B6"/>
    </sheetView>
  </sheetViews>
  <sheetFormatPr defaultRowHeight="15" x14ac:dyDescent="0.25"/>
  <cols>
    <col min="1" max="1" width="5.140625" customWidth="1"/>
    <col min="2" max="2" width="45.28515625" customWidth="1"/>
  </cols>
  <sheetData>
    <row r="1" spans="1:4" ht="15.75" x14ac:dyDescent="0.25">
      <c r="A1" s="1"/>
      <c r="B1" s="66" t="s">
        <v>61</v>
      </c>
      <c r="C1" s="66"/>
      <c r="D1" s="66"/>
    </row>
    <row r="2" spans="1:4" ht="15.75" x14ac:dyDescent="0.25">
      <c r="A2" s="1"/>
      <c r="B2" s="67" t="s">
        <v>30</v>
      </c>
      <c r="C2" s="67"/>
      <c r="D2" s="67"/>
    </row>
    <row r="3" spans="1:4" ht="15.75" x14ac:dyDescent="0.25">
      <c r="A3" s="1"/>
      <c r="B3" s="66" t="s">
        <v>34</v>
      </c>
      <c r="C3" s="66"/>
      <c r="D3" s="66"/>
    </row>
    <row r="4" spans="1:4" ht="26.25" x14ac:dyDescent="0.25">
      <c r="A4" s="7"/>
      <c r="B4" s="8" t="s">
        <v>0</v>
      </c>
      <c r="C4" s="7" t="s">
        <v>1</v>
      </c>
      <c r="D4" s="7" t="s">
        <v>26</v>
      </c>
    </row>
    <row r="5" spans="1:4" x14ac:dyDescent="0.25">
      <c r="A5" s="9"/>
      <c r="B5" s="9"/>
      <c r="C5" s="9"/>
      <c r="D5" s="9"/>
    </row>
    <row r="6" spans="1:4" x14ac:dyDescent="0.25">
      <c r="A6" s="3"/>
      <c r="B6" s="3"/>
      <c r="C6" s="19"/>
      <c r="D6" s="3"/>
    </row>
    <row r="7" spans="1:4" x14ac:dyDescent="0.25">
      <c r="A7" s="12"/>
      <c r="B7" s="12"/>
      <c r="C7" s="20"/>
      <c r="D7" s="12"/>
    </row>
    <row r="8" spans="1:4" x14ac:dyDescent="0.25">
      <c r="A8" s="13"/>
      <c r="B8" s="11"/>
      <c r="C8" s="16"/>
      <c r="D8" s="17"/>
    </row>
    <row r="9" spans="1:4" x14ac:dyDescent="0.25">
      <c r="A9" s="32"/>
      <c r="B9" s="33"/>
      <c r="C9" s="12"/>
      <c r="D9" s="12"/>
    </row>
    <row r="10" spans="1:4" x14ac:dyDescent="0.25">
      <c r="A10" s="14"/>
      <c r="B10" s="21"/>
      <c r="C10" s="15"/>
      <c r="D10" s="18"/>
    </row>
    <row r="11" spans="1:4" x14ac:dyDescent="0.25">
      <c r="A11" s="13"/>
      <c r="B11" s="11"/>
      <c r="C11" s="13"/>
      <c r="D11" s="13"/>
    </row>
    <row r="12" spans="1:4" x14ac:dyDescent="0.25">
      <c r="A12" s="13"/>
      <c r="B12" s="13"/>
      <c r="C12" s="13"/>
      <c r="D12" s="13"/>
    </row>
    <row r="13" spans="1:4" x14ac:dyDescent="0.25">
      <c r="A13" s="13"/>
      <c r="B13" s="13"/>
      <c r="C13" s="13"/>
      <c r="D13" s="13"/>
    </row>
    <row r="14" spans="1:4" x14ac:dyDescent="0.25">
      <c r="A14" s="13"/>
      <c r="B14" s="12"/>
      <c r="C14" s="12"/>
      <c r="D14" s="12"/>
    </row>
    <row r="15" spans="1:4" x14ac:dyDescent="0.25">
      <c r="A15" s="13"/>
      <c r="B15" s="12"/>
      <c r="C15" s="13"/>
      <c r="D15" s="13"/>
    </row>
    <row r="16" spans="1:4" x14ac:dyDescent="0.25">
      <c r="A16" s="13"/>
      <c r="B16" s="34"/>
      <c r="C16" s="13"/>
      <c r="D16" s="13"/>
    </row>
    <row r="17" spans="1:4" x14ac:dyDescent="0.25">
      <c r="A17" s="13"/>
      <c r="B17" s="13"/>
      <c r="C17" s="13"/>
      <c r="D17" s="13"/>
    </row>
    <row r="18" spans="1:4" x14ac:dyDescent="0.25">
      <c r="A18" s="13"/>
      <c r="B18" s="12"/>
      <c r="C18" s="12"/>
      <c r="D18" s="12"/>
    </row>
    <row r="19" spans="1:4" x14ac:dyDescent="0.25">
      <c r="A19" s="13"/>
      <c r="B19" s="12"/>
      <c r="C19" s="13"/>
      <c r="D19" s="13"/>
    </row>
    <row r="20" spans="1:4" x14ac:dyDescent="0.25">
      <c r="A20" s="13"/>
      <c r="B20" s="11"/>
      <c r="C20" s="13"/>
      <c r="D20" s="13"/>
    </row>
    <row r="21" spans="1:4" x14ac:dyDescent="0.25">
      <c r="A21" s="13"/>
      <c r="B21" s="11"/>
      <c r="C21" s="13"/>
      <c r="D21" s="13"/>
    </row>
    <row r="22" spans="1:4" x14ac:dyDescent="0.25">
      <c r="A22" s="13"/>
      <c r="B22" s="12"/>
      <c r="C22" s="12"/>
      <c r="D22" s="12"/>
    </row>
    <row r="23" spans="1:4" x14ac:dyDescent="0.25">
      <c r="A23" s="13"/>
      <c r="B23" s="12"/>
      <c r="C23" s="13"/>
      <c r="D23" s="13"/>
    </row>
    <row r="24" spans="1:4" x14ac:dyDescent="0.25">
      <c r="A24" s="13"/>
      <c r="B24" s="11"/>
      <c r="C24" s="13"/>
      <c r="D24" s="13"/>
    </row>
    <row r="25" spans="1:4" x14ac:dyDescent="0.25">
      <c r="A25" s="13"/>
      <c r="B25" s="11"/>
      <c r="C25" s="13"/>
      <c r="D25" s="12"/>
    </row>
    <row r="26" spans="1:4" x14ac:dyDescent="0.25">
      <c r="A26" s="13"/>
      <c r="B26" s="12"/>
      <c r="C26" s="12"/>
      <c r="D26" s="12"/>
    </row>
    <row r="27" spans="1:4" x14ac:dyDescent="0.25">
      <c r="A27" s="13"/>
      <c r="B27" s="13"/>
      <c r="C27" s="13"/>
      <c r="D27" s="13"/>
    </row>
    <row r="28" spans="1:4" x14ac:dyDescent="0.25">
      <c r="A28" s="13"/>
      <c r="B28" s="12"/>
      <c r="C28" s="12"/>
      <c r="D28" s="12"/>
    </row>
    <row r="29" spans="1:4" x14ac:dyDescent="0.25">
      <c r="A29" s="13"/>
      <c r="B29" s="12"/>
      <c r="C29" s="13"/>
      <c r="D29" s="13"/>
    </row>
    <row r="30" spans="1:4" x14ac:dyDescent="0.25">
      <c r="A30" s="13"/>
      <c r="B30" s="13"/>
      <c r="C30" s="13"/>
      <c r="D30" s="13"/>
    </row>
    <row r="31" spans="1:4" x14ac:dyDescent="0.25">
      <c r="A31" s="13"/>
      <c r="B31" s="12"/>
      <c r="C31" s="12"/>
      <c r="D31" s="12"/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5"/>
  <sheetViews>
    <sheetView workbookViewId="0">
      <selection activeCell="D7" sqref="D7"/>
    </sheetView>
  </sheetViews>
  <sheetFormatPr defaultRowHeight="15" x14ac:dyDescent="0.25"/>
  <cols>
    <col min="1" max="1" width="3.7109375" customWidth="1"/>
    <col min="2" max="2" width="49.42578125" customWidth="1"/>
    <col min="3" max="3" width="9.42578125" bestFit="1" customWidth="1"/>
    <col min="4" max="4" width="12.7109375" customWidth="1"/>
  </cols>
  <sheetData>
    <row r="1" spans="1:8" ht="21" x14ac:dyDescent="0.35">
      <c r="A1" s="1"/>
      <c r="B1" s="66" t="s">
        <v>62</v>
      </c>
      <c r="C1" s="66"/>
      <c r="D1" s="66"/>
      <c r="E1" s="6"/>
      <c r="F1" s="6"/>
      <c r="G1" s="6"/>
      <c r="H1" s="6"/>
    </row>
    <row r="2" spans="1:8" ht="15.75" x14ac:dyDescent="0.25">
      <c r="A2" s="1"/>
      <c r="B2" s="67" t="s">
        <v>30</v>
      </c>
      <c r="C2" s="67"/>
      <c r="D2" s="67"/>
      <c r="E2" s="1"/>
      <c r="F2" s="1"/>
      <c r="G2" s="1"/>
      <c r="H2" s="1"/>
    </row>
    <row r="3" spans="1:8" ht="15.75" x14ac:dyDescent="0.25">
      <c r="A3" s="1"/>
      <c r="B3" s="66" t="s">
        <v>49</v>
      </c>
      <c r="C3" s="66"/>
      <c r="D3" s="66"/>
      <c r="E3" s="1"/>
      <c r="F3" s="1"/>
      <c r="G3" s="1"/>
      <c r="H3" s="1"/>
    </row>
    <row r="4" spans="1:8" x14ac:dyDescent="0.25">
      <c r="A4" s="7"/>
      <c r="B4" s="8" t="s">
        <v>0</v>
      </c>
      <c r="C4" s="7" t="s">
        <v>1</v>
      </c>
      <c r="D4" s="8" t="s">
        <v>26</v>
      </c>
      <c r="E4" s="1"/>
      <c r="F4" s="1"/>
      <c r="G4" s="1"/>
      <c r="H4" s="1"/>
    </row>
    <row r="5" spans="1:8" x14ac:dyDescent="0.25">
      <c r="A5" s="50"/>
      <c r="B5" s="44" t="s">
        <v>12</v>
      </c>
      <c r="C5" s="51"/>
      <c r="D5" s="50"/>
      <c r="E5" s="1"/>
      <c r="F5" s="1"/>
      <c r="G5" s="1"/>
      <c r="H5" s="1"/>
    </row>
    <row r="6" spans="1:8" s="1" customFormat="1" x14ac:dyDescent="0.25">
      <c r="A6" s="43">
        <v>1</v>
      </c>
      <c r="B6" s="43" t="s">
        <v>72</v>
      </c>
      <c r="C6" s="43">
        <v>35625.629999999997</v>
      </c>
      <c r="D6" s="44">
        <f>C6</f>
        <v>35625.629999999997</v>
      </c>
    </row>
    <row r="7" spans="1:8" s="5" customFormat="1" x14ac:dyDescent="0.25">
      <c r="A7" s="48"/>
      <c r="B7" s="48"/>
      <c r="C7" s="48"/>
      <c r="D7" s="48"/>
    </row>
    <row r="8" spans="1:8" x14ac:dyDescent="0.25">
      <c r="A8" s="47"/>
      <c r="B8" s="43"/>
      <c r="C8" s="48"/>
      <c r="D8" s="48"/>
    </row>
    <row r="9" spans="1:8" x14ac:dyDescent="0.25">
      <c r="A9" s="47"/>
      <c r="B9" s="44"/>
      <c r="C9" s="47"/>
      <c r="D9" s="47"/>
    </row>
    <row r="10" spans="1:8" s="5" customFormat="1" x14ac:dyDescent="0.25">
      <c r="A10" s="47"/>
      <c r="B10" s="43"/>
      <c r="C10" s="47"/>
      <c r="D10" s="48"/>
    </row>
    <row r="11" spans="1:8" x14ac:dyDescent="0.25">
      <c r="A11" s="47"/>
      <c r="B11" s="44"/>
      <c r="C11" s="47"/>
      <c r="D11" s="48"/>
    </row>
    <row r="12" spans="1:8" x14ac:dyDescent="0.25">
      <c r="A12" s="47"/>
      <c r="B12" s="43"/>
      <c r="C12" s="47"/>
      <c r="D12" s="48"/>
    </row>
    <row r="13" spans="1:8" x14ac:dyDescent="0.25">
      <c r="A13" s="47"/>
      <c r="B13" s="43"/>
      <c r="C13" s="47"/>
      <c r="D13" s="48"/>
    </row>
    <row r="14" spans="1:8" x14ac:dyDescent="0.25">
      <c r="A14" s="47"/>
      <c r="B14" s="43"/>
      <c r="C14" s="47"/>
      <c r="D14" s="47"/>
    </row>
    <row r="15" spans="1:8" x14ac:dyDescent="0.25">
      <c r="A15" s="47"/>
      <c r="B15" s="43"/>
      <c r="C15" s="47"/>
      <c r="D15" s="48"/>
    </row>
    <row r="16" spans="1:8" x14ac:dyDescent="0.25">
      <c r="A16" s="47"/>
      <c r="B16" s="43"/>
      <c r="C16" s="52"/>
      <c r="D16" s="53"/>
    </row>
    <row r="17" spans="1:4" x14ac:dyDescent="0.25">
      <c r="A17" s="47"/>
      <c r="B17" s="43"/>
      <c r="C17" s="47"/>
      <c r="D17" s="47"/>
    </row>
    <row r="18" spans="1:4" x14ac:dyDescent="0.25">
      <c r="A18" s="47"/>
      <c r="B18" s="43"/>
      <c r="C18" s="47"/>
      <c r="D18" s="48"/>
    </row>
    <row r="19" spans="1:4" x14ac:dyDescent="0.25">
      <c r="A19" s="47"/>
      <c r="B19" s="43"/>
      <c r="C19" s="47"/>
      <c r="D19" s="48"/>
    </row>
    <row r="20" spans="1:4" x14ac:dyDescent="0.25">
      <c r="A20" s="47"/>
      <c r="B20" s="43"/>
      <c r="C20" s="47"/>
      <c r="D20" s="47"/>
    </row>
    <row r="21" spans="1:4" x14ac:dyDescent="0.25">
      <c r="A21" s="47"/>
      <c r="B21" s="43"/>
      <c r="C21" s="47"/>
      <c r="D21" s="47"/>
    </row>
    <row r="22" spans="1:4" x14ac:dyDescent="0.25">
      <c r="A22" s="47"/>
      <c r="B22" s="43"/>
      <c r="C22" s="47"/>
      <c r="D22" s="48"/>
    </row>
    <row r="23" spans="1:4" x14ac:dyDescent="0.25">
      <c r="A23" s="47"/>
      <c r="B23" s="43"/>
      <c r="C23" s="47"/>
      <c r="D23" s="47"/>
    </row>
    <row r="24" spans="1:4" x14ac:dyDescent="0.25">
      <c r="A24" s="47"/>
      <c r="B24" s="43"/>
      <c r="C24" s="47"/>
      <c r="D24" s="47"/>
    </row>
    <row r="25" spans="1:4" x14ac:dyDescent="0.25">
      <c r="A25" s="47"/>
      <c r="B25" s="43"/>
      <c r="C25" s="47"/>
      <c r="D25" s="48"/>
    </row>
    <row r="26" spans="1:4" x14ac:dyDescent="0.25">
      <c r="A26" s="47"/>
      <c r="B26" s="43"/>
      <c r="C26" s="47"/>
      <c r="D26" s="47"/>
    </row>
    <row r="27" spans="1:4" x14ac:dyDescent="0.25">
      <c r="A27" s="47"/>
      <c r="B27" s="43"/>
      <c r="C27" s="47"/>
      <c r="D27" s="47"/>
    </row>
    <row r="28" spans="1:4" x14ac:dyDescent="0.25">
      <c r="A28" s="47"/>
      <c r="B28" s="44"/>
      <c r="C28" s="48"/>
      <c r="D28" s="48"/>
    </row>
    <row r="29" spans="1:4" x14ac:dyDescent="0.25">
      <c r="A29" s="47"/>
      <c r="B29" s="44"/>
      <c r="C29" s="47"/>
      <c r="D29" s="47"/>
    </row>
    <row r="30" spans="1:4" x14ac:dyDescent="0.25">
      <c r="A30" s="47"/>
      <c r="B30" s="43"/>
      <c r="C30" s="47"/>
      <c r="D30" s="48"/>
    </row>
    <row r="31" spans="1:4" x14ac:dyDescent="0.25">
      <c r="A31" s="47"/>
      <c r="B31" s="44"/>
      <c r="C31" s="48"/>
      <c r="D31" s="48"/>
    </row>
    <row r="32" spans="1:4" x14ac:dyDescent="0.25">
      <c r="A32" s="47"/>
      <c r="B32" s="43"/>
      <c r="C32" s="47"/>
      <c r="D32" s="47"/>
    </row>
    <row r="33" spans="1:4" x14ac:dyDescent="0.25">
      <c r="A33" s="47"/>
      <c r="B33" s="44"/>
      <c r="C33" s="48"/>
      <c r="D33" s="48"/>
    </row>
    <row r="34" spans="1:4" x14ac:dyDescent="0.25">
      <c r="A34" s="49"/>
      <c r="B34" s="49"/>
      <c r="C34" s="49"/>
      <c r="D34" s="49"/>
    </row>
    <row r="35" spans="1:4" x14ac:dyDescent="0.25">
      <c r="A35" s="49"/>
      <c r="B35" s="49"/>
      <c r="C35" s="49"/>
      <c r="D35" s="49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27"/>
  <sheetViews>
    <sheetView view="pageBreakPreview" zoomScale="60" zoomScaleNormal="65" workbookViewId="0">
      <selection activeCell="M24" sqref="M24"/>
    </sheetView>
  </sheetViews>
  <sheetFormatPr defaultRowHeight="15" x14ac:dyDescent="0.25"/>
  <cols>
    <col min="1" max="1" width="28.5703125" style="1" customWidth="1"/>
    <col min="2" max="2" width="15" customWidth="1"/>
    <col min="3" max="3" width="17.140625" customWidth="1"/>
    <col min="4" max="4" width="18.7109375" customWidth="1"/>
    <col min="5" max="5" width="16.140625" customWidth="1"/>
    <col min="6" max="6" width="15.7109375" customWidth="1"/>
    <col min="7" max="7" width="15.85546875" customWidth="1"/>
    <col min="8" max="8" width="15.28515625" customWidth="1"/>
    <col min="9" max="9" width="17.42578125" customWidth="1"/>
    <col min="10" max="10" width="15.140625" customWidth="1"/>
    <col min="11" max="11" width="14.85546875" customWidth="1"/>
    <col min="12" max="13" width="15.28515625" customWidth="1"/>
    <col min="14" max="14" width="19.28515625" customWidth="1"/>
  </cols>
  <sheetData>
    <row r="1" spans="1:14" x14ac:dyDescent="0.25">
      <c r="A1" s="68" t="s">
        <v>60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</row>
    <row r="2" spans="1:14" ht="21" x14ac:dyDescent="0.35">
      <c r="A2" s="6" t="s">
        <v>31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s="10" customFormat="1" ht="20.25" customHeight="1" x14ac:dyDescent="0.25">
      <c r="A3" s="8"/>
      <c r="B3" s="27" t="s">
        <v>2</v>
      </c>
      <c r="C3" s="27" t="s">
        <v>5</v>
      </c>
      <c r="D3" s="27" t="s">
        <v>3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7" t="s">
        <v>12</v>
      </c>
      <c r="K3" s="27" t="s">
        <v>13</v>
      </c>
      <c r="L3" s="27" t="s">
        <v>14</v>
      </c>
      <c r="M3" s="27" t="s">
        <v>15</v>
      </c>
      <c r="N3" s="23" t="s">
        <v>16</v>
      </c>
    </row>
    <row r="4" spans="1:14" ht="39.75" customHeight="1" x14ac:dyDescent="0.35">
      <c r="A4" s="28" t="s">
        <v>28</v>
      </c>
      <c r="B4" s="24">
        <f>B5+B6+B8</f>
        <v>5940.0199999999995</v>
      </c>
      <c r="C4" s="24">
        <f>C5+C6+C8</f>
        <v>6535.69</v>
      </c>
      <c r="D4" s="24">
        <f t="shared" ref="D4:N4" si="0">D5+D6+D8</f>
        <v>6535.69</v>
      </c>
      <c r="E4" s="24">
        <f>E5+E6+E7+E8</f>
        <v>6535.69</v>
      </c>
      <c r="F4" s="24">
        <f t="shared" si="0"/>
        <v>6535.69</v>
      </c>
      <c r="G4" s="24">
        <f t="shared" si="0"/>
        <v>6535.69</v>
      </c>
      <c r="H4" s="24">
        <f t="shared" si="0"/>
        <v>6535.69</v>
      </c>
      <c r="I4" s="24">
        <f t="shared" si="0"/>
        <v>6535.69</v>
      </c>
      <c r="J4" s="24">
        <f t="shared" si="0"/>
        <v>6535.69</v>
      </c>
      <c r="K4" s="24">
        <f t="shared" si="0"/>
        <v>6535.69</v>
      </c>
      <c r="L4" s="24">
        <f t="shared" si="0"/>
        <v>6535.69</v>
      </c>
      <c r="M4" s="24">
        <f t="shared" si="0"/>
        <v>6535.69</v>
      </c>
      <c r="N4" s="24">
        <f t="shared" si="0"/>
        <v>77832.610000000015</v>
      </c>
    </row>
    <row r="5" spans="1:14" ht="39" customHeight="1" x14ac:dyDescent="0.35">
      <c r="A5" s="28" t="s">
        <v>17</v>
      </c>
      <c r="B5" s="25">
        <v>4321.16</v>
      </c>
      <c r="C5" s="25">
        <v>4755.83</v>
      </c>
      <c r="D5" s="25">
        <v>4755.83</v>
      </c>
      <c r="E5" s="25">
        <v>4755.83</v>
      </c>
      <c r="F5" s="25">
        <v>4755.83</v>
      </c>
      <c r="G5" s="25">
        <v>4755.83</v>
      </c>
      <c r="H5" s="25">
        <v>4755.83</v>
      </c>
      <c r="I5" s="25">
        <v>4755.83</v>
      </c>
      <c r="J5" s="25">
        <v>4755.83</v>
      </c>
      <c r="K5" s="25">
        <v>4755.83</v>
      </c>
      <c r="L5" s="25">
        <v>4755.83</v>
      </c>
      <c r="M5" s="25">
        <v>4755.83</v>
      </c>
      <c r="N5" s="25">
        <f t="shared" ref="N5:N23" si="1">SUM(B5:M5)</f>
        <v>56635.290000000015</v>
      </c>
    </row>
    <row r="6" spans="1:14" ht="44.25" customHeight="1" x14ac:dyDescent="0.35">
      <c r="A6" s="28" t="s">
        <v>37</v>
      </c>
      <c r="B6" s="25">
        <v>1618.86</v>
      </c>
      <c r="C6" s="25">
        <v>1779.86</v>
      </c>
      <c r="D6" s="25">
        <v>1779.86</v>
      </c>
      <c r="E6" s="25">
        <v>1779.86</v>
      </c>
      <c r="F6" s="25">
        <v>1779.86</v>
      </c>
      <c r="G6" s="25">
        <v>1779.86</v>
      </c>
      <c r="H6" s="25">
        <v>1779.86</v>
      </c>
      <c r="I6" s="25">
        <v>1779.86</v>
      </c>
      <c r="J6" s="25">
        <v>1779.86</v>
      </c>
      <c r="K6" s="25">
        <v>1779.86</v>
      </c>
      <c r="L6" s="25">
        <v>1779.86</v>
      </c>
      <c r="M6" s="25">
        <v>1779.86</v>
      </c>
      <c r="N6" s="25">
        <f>SUM(B6:M6)</f>
        <v>21197.320000000003</v>
      </c>
    </row>
    <row r="7" spans="1:14" ht="44.25" customHeight="1" x14ac:dyDescent="0.35">
      <c r="A7" s="28" t="s">
        <v>59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</row>
    <row r="8" spans="1:14" ht="44.25" customHeight="1" x14ac:dyDescent="0.35">
      <c r="A8" s="28" t="s">
        <v>35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>
        <f>SUM(B8:M8)</f>
        <v>0</v>
      </c>
    </row>
    <row r="9" spans="1:14" ht="36" customHeight="1" x14ac:dyDescent="0.35">
      <c r="A9" s="29" t="s">
        <v>18</v>
      </c>
      <c r="B9" s="24">
        <f>B10+B11+B12+B13</f>
        <v>3739.86</v>
      </c>
      <c r="C9" s="24">
        <f t="shared" ref="C9:M9" si="2">C10+C11+C12+C13</f>
        <v>4464</v>
      </c>
      <c r="D9" s="24">
        <f t="shared" si="2"/>
        <v>1116</v>
      </c>
      <c r="E9" s="24">
        <f t="shared" si="2"/>
        <v>0</v>
      </c>
      <c r="F9" s="24">
        <f t="shared" si="2"/>
        <v>0</v>
      </c>
      <c r="G9" s="24">
        <f t="shared" si="2"/>
        <v>7082.77</v>
      </c>
      <c r="H9" s="24">
        <f t="shared" si="2"/>
        <v>0</v>
      </c>
      <c r="I9" s="24">
        <f t="shared" si="2"/>
        <v>1488</v>
      </c>
      <c r="J9" s="24">
        <f t="shared" si="2"/>
        <v>0</v>
      </c>
      <c r="K9" s="24">
        <f t="shared" si="2"/>
        <v>4105.6000000000004</v>
      </c>
      <c r="L9" s="24">
        <f t="shared" si="2"/>
        <v>1488</v>
      </c>
      <c r="M9" s="24">
        <f t="shared" si="2"/>
        <v>10485.530000000001</v>
      </c>
      <c r="N9" s="24">
        <f t="shared" si="1"/>
        <v>33969.760000000002</v>
      </c>
    </row>
    <row r="10" spans="1:14" ht="40.5" customHeight="1" x14ac:dyDescent="0.35">
      <c r="A10" s="28" t="s">
        <v>19</v>
      </c>
      <c r="B10" s="26">
        <v>3348</v>
      </c>
      <c r="C10" s="25">
        <v>2232</v>
      </c>
      <c r="D10" s="25"/>
      <c r="E10" s="25"/>
      <c r="F10" s="25"/>
      <c r="G10" s="25">
        <v>4707.7</v>
      </c>
      <c r="H10" s="25"/>
      <c r="I10" s="25"/>
      <c r="J10" s="25"/>
      <c r="K10" s="25">
        <v>1173.5</v>
      </c>
      <c r="L10" s="25">
        <v>1488</v>
      </c>
      <c r="M10" s="25">
        <v>9298</v>
      </c>
      <c r="N10" s="25">
        <f>SUM(B10:M10)</f>
        <v>22247.200000000001</v>
      </c>
    </row>
    <row r="11" spans="1:14" ht="45.75" customHeight="1" x14ac:dyDescent="0.35">
      <c r="A11" s="28" t="s">
        <v>20</v>
      </c>
      <c r="B11" s="26"/>
      <c r="C11" s="25">
        <v>1116</v>
      </c>
      <c r="D11" s="25">
        <v>1116</v>
      </c>
      <c r="E11" s="25"/>
      <c r="F11" s="25"/>
      <c r="G11" s="25"/>
      <c r="H11" s="25"/>
      <c r="I11" s="25"/>
      <c r="J11" s="25"/>
      <c r="K11" s="25">
        <v>2932.1</v>
      </c>
      <c r="L11" s="25"/>
      <c r="M11" s="25"/>
      <c r="N11" s="25">
        <f>SUM(B11:M11)</f>
        <v>5164.1000000000004</v>
      </c>
    </row>
    <row r="12" spans="1:14" ht="45.75" customHeight="1" x14ac:dyDescent="0.35">
      <c r="A12" s="35" t="s">
        <v>32</v>
      </c>
      <c r="B12" s="26"/>
      <c r="C12" s="25">
        <v>1116</v>
      </c>
      <c r="D12" s="25"/>
      <c r="E12" s="25"/>
      <c r="F12" s="25"/>
      <c r="G12" s="25"/>
      <c r="H12" s="25"/>
      <c r="I12" s="25">
        <v>1488</v>
      </c>
      <c r="J12" s="25"/>
      <c r="K12" s="25"/>
      <c r="L12" s="25"/>
      <c r="M12" s="25"/>
      <c r="N12" s="25">
        <f>SUM(B12:M12)</f>
        <v>2604</v>
      </c>
    </row>
    <row r="13" spans="1:14" ht="21.75" customHeight="1" x14ac:dyDescent="0.35">
      <c r="A13" s="28" t="s">
        <v>21</v>
      </c>
      <c r="B13" s="25">
        <v>391.86</v>
      </c>
      <c r="C13" s="25"/>
      <c r="D13" s="25"/>
      <c r="E13" s="25"/>
      <c r="F13" s="25"/>
      <c r="G13" s="25">
        <v>2375.0700000000002</v>
      </c>
      <c r="H13" s="25"/>
      <c r="I13" s="25"/>
      <c r="J13" s="25"/>
      <c r="K13" s="25"/>
      <c r="L13" s="25"/>
      <c r="M13" s="25">
        <v>1187.53</v>
      </c>
      <c r="N13" s="25">
        <f t="shared" si="1"/>
        <v>3954.46</v>
      </c>
    </row>
    <row r="14" spans="1:14" ht="23.25" customHeight="1" x14ac:dyDescent="0.35">
      <c r="A14" s="29" t="s">
        <v>22</v>
      </c>
      <c r="B14" s="24"/>
      <c r="C14" s="24"/>
      <c r="D14" s="24"/>
      <c r="E14" s="24"/>
      <c r="F14" s="24"/>
      <c r="G14" s="24">
        <f>G15+G16+G17</f>
        <v>0</v>
      </c>
      <c r="H14" s="24">
        <f>H15+H16+H17</f>
        <v>0</v>
      </c>
      <c r="I14" s="24"/>
      <c r="J14" s="24">
        <f>J15+J16+J17</f>
        <v>35625.629999999997</v>
      </c>
      <c r="K14" s="24">
        <f>K15+K16+K17</f>
        <v>0</v>
      </c>
      <c r="L14" s="24">
        <f>L15+L16+L17</f>
        <v>0</v>
      </c>
      <c r="M14" s="24"/>
      <c r="N14" s="24">
        <f t="shared" si="1"/>
        <v>35625.629999999997</v>
      </c>
    </row>
    <row r="15" spans="1:14" ht="42" customHeight="1" x14ac:dyDescent="0.35">
      <c r="A15" s="28" t="s">
        <v>23</v>
      </c>
      <c r="B15" s="25"/>
      <c r="C15" s="25"/>
      <c r="D15" s="25"/>
      <c r="E15" s="25"/>
      <c r="F15" s="25"/>
      <c r="G15" s="25"/>
      <c r="H15" s="25"/>
      <c r="I15" s="25"/>
      <c r="J15" s="25">
        <v>35625.629999999997</v>
      </c>
      <c r="K15" s="25"/>
      <c r="L15" s="25"/>
      <c r="M15" s="25"/>
      <c r="N15" s="25">
        <f t="shared" si="1"/>
        <v>35625.629999999997</v>
      </c>
    </row>
    <row r="16" spans="1:14" ht="40.5" customHeight="1" x14ac:dyDescent="0.35">
      <c r="A16" s="28" t="s">
        <v>24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>
        <f t="shared" si="1"/>
        <v>0</v>
      </c>
    </row>
    <row r="17" spans="1:14" ht="40.5" customHeight="1" x14ac:dyDescent="0.35">
      <c r="A17" s="35" t="s">
        <v>33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>
        <f t="shared" si="1"/>
        <v>0</v>
      </c>
    </row>
    <row r="18" spans="1:14" ht="40.5" customHeight="1" x14ac:dyDescent="0.35">
      <c r="A18" s="41" t="s">
        <v>52</v>
      </c>
      <c r="B18" s="25"/>
      <c r="C18" s="25"/>
      <c r="D18" s="25"/>
      <c r="E18" s="25"/>
      <c r="F18" s="25">
        <v>235</v>
      </c>
      <c r="G18" s="25">
        <v>1179</v>
      </c>
      <c r="H18" s="25">
        <v>3521.7</v>
      </c>
      <c r="I18" s="25">
        <v>937</v>
      </c>
      <c r="J18" s="25">
        <v>150</v>
      </c>
      <c r="K18" s="25"/>
      <c r="L18" s="25"/>
      <c r="M18" s="25"/>
      <c r="N18" s="25">
        <f t="shared" si="1"/>
        <v>6022.7</v>
      </c>
    </row>
    <row r="19" spans="1:14" ht="40.5" customHeight="1" x14ac:dyDescent="0.35">
      <c r="A19" s="29" t="s">
        <v>53</v>
      </c>
      <c r="B19" s="24">
        <f>B20+B21+B22</f>
        <v>2222.09</v>
      </c>
      <c r="C19" s="24">
        <f t="shared" ref="C19:M19" si="3">C20+C21+C22</f>
        <v>1718.87</v>
      </c>
      <c r="D19" s="24">
        <f t="shared" si="3"/>
        <v>1032.06</v>
      </c>
      <c r="E19" s="24">
        <f t="shared" si="3"/>
        <v>1949.08</v>
      </c>
      <c r="F19" s="24">
        <f t="shared" si="3"/>
        <v>1748.28</v>
      </c>
      <c r="G19" s="24">
        <f t="shared" si="3"/>
        <v>108.89999999999998</v>
      </c>
      <c r="H19" s="24">
        <f t="shared" si="3"/>
        <v>1323.9099999999999</v>
      </c>
      <c r="I19" s="24">
        <f t="shared" si="3"/>
        <v>540.20999999999992</v>
      </c>
      <c r="J19" s="24">
        <f t="shared" si="3"/>
        <v>0</v>
      </c>
      <c r="K19" s="24">
        <f t="shared" si="3"/>
        <v>0</v>
      </c>
      <c r="L19" s="24">
        <f t="shared" si="3"/>
        <v>0</v>
      </c>
      <c r="M19" s="24">
        <f t="shared" si="3"/>
        <v>0</v>
      </c>
      <c r="N19" s="24">
        <f t="shared" ref="N19:N22" si="4">SUM(B19:M19)</f>
        <v>10643.4</v>
      </c>
    </row>
    <row r="20" spans="1:14" ht="40.5" customHeight="1" x14ac:dyDescent="0.35">
      <c r="A20" s="28" t="s">
        <v>54</v>
      </c>
      <c r="B20" s="25">
        <v>178.62</v>
      </c>
      <c r="C20" s="25">
        <v>922.87</v>
      </c>
      <c r="D20" s="25">
        <v>416.78</v>
      </c>
      <c r="E20" s="25">
        <v>59.54</v>
      </c>
      <c r="F20" s="25">
        <v>59.54</v>
      </c>
      <c r="G20" s="25">
        <v>89.31</v>
      </c>
      <c r="H20" s="25">
        <v>-565.63</v>
      </c>
      <c r="I20" s="25">
        <v>-89.31</v>
      </c>
      <c r="J20" s="25"/>
      <c r="K20" s="25"/>
      <c r="L20" s="25"/>
      <c r="M20" s="25"/>
      <c r="N20" s="25">
        <f t="shared" si="4"/>
        <v>1071.7199999999998</v>
      </c>
    </row>
    <row r="21" spans="1:14" ht="34.5" customHeight="1" x14ac:dyDescent="0.35">
      <c r="A21" s="28" t="s">
        <v>55</v>
      </c>
      <c r="B21" s="25">
        <v>831.14</v>
      </c>
      <c r="C21" s="25">
        <v>831.14</v>
      </c>
      <c r="D21" s="25">
        <v>831.14</v>
      </c>
      <c r="E21" s="25">
        <v>855.42</v>
      </c>
      <c r="F21" s="25">
        <v>855.42</v>
      </c>
      <c r="G21" s="25">
        <v>855.42</v>
      </c>
      <c r="H21" s="25">
        <v>855.42</v>
      </c>
      <c r="I21" s="25">
        <v>855.42</v>
      </c>
      <c r="J21" s="25"/>
      <c r="K21" s="25"/>
      <c r="L21" s="25"/>
      <c r="M21" s="25"/>
      <c r="N21" s="25">
        <f t="shared" si="4"/>
        <v>6770.52</v>
      </c>
    </row>
    <row r="22" spans="1:14" ht="40.5" customHeight="1" x14ac:dyDescent="0.35">
      <c r="A22" s="35" t="s">
        <v>56</v>
      </c>
      <c r="B22" s="25">
        <v>1212.33</v>
      </c>
      <c r="C22" s="25">
        <v>-35.14</v>
      </c>
      <c r="D22" s="25">
        <v>-215.86</v>
      </c>
      <c r="E22" s="25">
        <v>1034.1199999999999</v>
      </c>
      <c r="F22" s="25">
        <v>833.32</v>
      </c>
      <c r="G22" s="25">
        <v>-835.83</v>
      </c>
      <c r="H22" s="25">
        <v>1034.1199999999999</v>
      </c>
      <c r="I22" s="25">
        <v>-225.9</v>
      </c>
      <c r="J22" s="25"/>
      <c r="K22" s="25"/>
      <c r="L22" s="25"/>
      <c r="M22" s="25"/>
      <c r="N22" s="25">
        <f t="shared" si="4"/>
        <v>2801.16</v>
      </c>
    </row>
    <row r="23" spans="1:14" ht="39.75" customHeight="1" x14ac:dyDescent="0.35">
      <c r="A23" s="29" t="s">
        <v>57</v>
      </c>
      <c r="B23" s="24">
        <v>3443.44</v>
      </c>
      <c r="C23" s="24">
        <v>3443.44</v>
      </c>
      <c r="D23" s="24">
        <v>3443.44</v>
      </c>
      <c r="E23" s="24">
        <v>3443.44</v>
      </c>
      <c r="F23" s="24">
        <v>3443.44</v>
      </c>
      <c r="G23" s="24">
        <v>3443.44</v>
      </c>
      <c r="H23" s="24">
        <v>3443.44</v>
      </c>
      <c r="I23" s="24">
        <v>3443.44</v>
      </c>
      <c r="J23" s="24">
        <v>3443.44</v>
      </c>
      <c r="K23" s="24">
        <v>3443.44</v>
      </c>
      <c r="L23" s="24">
        <v>3443.44</v>
      </c>
      <c r="M23" s="24">
        <v>3443.44</v>
      </c>
      <c r="N23" s="24">
        <f t="shared" si="1"/>
        <v>41321.279999999999</v>
      </c>
    </row>
    <row r="24" spans="1:14" ht="22.5" customHeight="1" x14ac:dyDescent="0.35">
      <c r="A24" s="29" t="s">
        <v>25</v>
      </c>
      <c r="B24" s="24">
        <f>B4+B9+B14+B18+B23+B19</f>
        <v>15345.41</v>
      </c>
      <c r="C24" s="24">
        <f>C4+C9+C14+C18+C23+C19</f>
        <v>16162</v>
      </c>
      <c r="D24" s="24">
        <f t="shared" ref="D24:N24" si="5">D4+D9+D14+D18+D23+D19</f>
        <v>12127.189999999999</v>
      </c>
      <c r="E24" s="24">
        <f t="shared" si="5"/>
        <v>11928.21</v>
      </c>
      <c r="F24" s="24">
        <f t="shared" si="5"/>
        <v>11962.41</v>
      </c>
      <c r="G24" s="24">
        <f t="shared" si="5"/>
        <v>18349.8</v>
      </c>
      <c r="H24" s="24">
        <f t="shared" si="5"/>
        <v>14824.74</v>
      </c>
      <c r="I24" s="24">
        <f t="shared" si="5"/>
        <v>12944.339999999998</v>
      </c>
      <c r="J24" s="24">
        <f t="shared" si="5"/>
        <v>45754.76</v>
      </c>
      <c r="K24" s="24">
        <f t="shared" si="5"/>
        <v>14084.730000000001</v>
      </c>
      <c r="L24" s="24">
        <f t="shared" si="5"/>
        <v>11467.13</v>
      </c>
      <c r="M24" s="24">
        <f t="shared" si="5"/>
        <v>20464.66</v>
      </c>
      <c r="N24" s="24">
        <f t="shared" si="5"/>
        <v>205415.38000000003</v>
      </c>
    </row>
    <row r="25" spans="1:14" ht="15.75" x14ac:dyDescent="0.25">
      <c r="A25" s="69" t="s">
        <v>58</v>
      </c>
      <c r="B25" s="69"/>
      <c r="C25" s="69"/>
      <c r="D25" s="30"/>
      <c r="E25" s="30"/>
      <c r="F25" s="30"/>
      <c r="G25" s="30"/>
      <c r="H25" s="30"/>
      <c r="I25" s="30"/>
      <c r="J25" s="30"/>
      <c r="K25" s="30"/>
      <c r="L25" s="70" t="s">
        <v>29</v>
      </c>
      <c r="M25" s="70"/>
      <c r="N25" s="70"/>
    </row>
    <row r="26" spans="1:14" ht="15.75" x14ac:dyDescent="0.25">
      <c r="A26" s="31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</row>
    <row r="27" spans="1:14" ht="15.75" x14ac:dyDescent="0.25">
      <c r="A27" s="69" t="s">
        <v>27</v>
      </c>
      <c r="B27" s="69"/>
      <c r="C27" s="69"/>
      <c r="D27" s="30"/>
      <c r="E27" s="30"/>
      <c r="F27" s="30"/>
      <c r="G27" s="30"/>
      <c r="H27" s="30"/>
      <c r="I27" s="30"/>
      <c r="J27" s="30"/>
      <c r="K27" s="30"/>
      <c r="L27" s="70" t="s">
        <v>36</v>
      </c>
      <c r="M27" s="70"/>
      <c r="N27" s="70"/>
    </row>
  </sheetData>
  <mergeCells count="5">
    <mergeCell ref="A1:N1"/>
    <mergeCell ref="A25:C25"/>
    <mergeCell ref="A27:C27"/>
    <mergeCell ref="L25:N25"/>
    <mergeCell ref="L27:N27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27"/>
  <sheetViews>
    <sheetView workbookViewId="0">
      <selection activeCell="C20" sqref="C20"/>
    </sheetView>
  </sheetViews>
  <sheetFormatPr defaultRowHeight="15" x14ac:dyDescent="0.25"/>
  <cols>
    <col min="1" max="1" width="4.7109375" customWidth="1"/>
    <col min="2" max="2" width="6.42578125" customWidth="1"/>
    <col min="3" max="3" width="45.42578125" customWidth="1"/>
    <col min="4" max="4" width="12.28515625" customWidth="1"/>
    <col min="5" max="5" width="14.42578125" customWidth="1"/>
  </cols>
  <sheetData>
    <row r="1" spans="1:5" ht="15.75" x14ac:dyDescent="0.25">
      <c r="B1" s="42" t="s">
        <v>50</v>
      </c>
      <c r="C1" s="42"/>
    </row>
    <row r="2" spans="1:5" x14ac:dyDescent="0.25">
      <c r="C2" t="s">
        <v>30</v>
      </c>
    </row>
    <row r="3" spans="1:5" x14ac:dyDescent="0.25">
      <c r="B3" t="s">
        <v>38</v>
      </c>
    </row>
    <row r="4" spans="1:5" x14ac:dyDescent="0.25">
      <c r="A4" s="17" t="s">
        <v>39</v>
      </c>
      <c r="B4" s="40" t="s">
        <v>39</v>
      </c>
      <c r="C4" s="40"/>
      <c r="D4" s="40" t="s">
        <v>40</v>
      </c>
      <c r="E4" s="40" t="s">
        <v>41</v>
      </c>
    </row>
    <row r="5" spans="1:5" x14ac:dyDescent="0.25">
      <c r="A5" s="39" t="s">
        <v>42</v>
      </c>
      <c r="B5" s="38" t="s">
        <v>43</v>
      </c>
      <c r="C5" s="38" t="s">
        <v>44</v>
      </c>
      <c r="D5" s="38" t="s">
        <v>45</v>
      </c>
      <c r="E5" s="38" t="s">
        <v>46</v>
      </c>
    </row>
    <row r="6" spans="1:5" x14ac:dyDescent="0.25">
      <c r="A6" s="38"/>
      <c r="B6" s="32"/>
      <c r="C6" s="13"/>
      <c r="D6" s="37"/>
      <c r="E6" s="32"/>
    </row>
    <row r="7" spans="1:5" x14ac:dyDescent="0.25">
      <c r="A7" s="38"/>
      <c r="B7" s="32"/>
      <c r="C7" s="13"/>
      <c r="D7" s="37"/>
      <c r="E7" s="32"/>
    </row>
    <row r="8" spans="1:5" x14ac:dyDescent="0.25">
      <c r="A8" s="32"/>
      <c r="B8" s="32"/>
      <c r="C8" s="13"/>
      <c r="D8" s="37"/>
      <c r="E8" s="32"/>
    </row>
    <row r="9" spans="1:5" x14ac:dyDescent="0.25">
      <c r="A9" s="32"/>
      <c r="B9" s="32"/>
      <c r="C9" s="13"/>
      <c r="D9" s="37"/>
      <c r="E9" s="32"/>
    </row>
    <row r="10" spans="1:5" x14ac:dyDescent="0.25">
      <c r="A10" s="32"/>
      <c r="B10" s="32"/>
      <c r="C10" s="13"/>
      <c r="D10" s="37"/>
      <c r="E10" s="32"/>
    </row>
    <row r="11" spans="1:5" x14ac:dyDescent="0.25">
      <c r="A11" s="32"/>
      <c r="B11" s="32"/>
      <c r="C11" s="13"/>
      <c r="D11" s="37"/>
      <c r="E11" s="32"/>
    </row>
    <row r="12" spans="1:5" x14ac:dyDescent="0.25">
      <c r="A12" s="32"/>
      <c r="B12" s="32"/>
      <c r="C12" s="13"/>
      <c r="D12" s="37"/>
      <c r="E12" s="32"/>
    </row>
    <row r="13" spans="1:5" x14ac:dyDescent="0.25">
      <c r="A13" s="32"/>
      <c r="B13" s="32"/>
      <c r="C13" s="13"/>
      <c r="D13" s="37"/>
      <c r="E13" s="32"/>
    </row>
    <row r="14" spans="1:5" x14ac:dyDescent="0.25">
      <c r="A14" s="32"/>
      <c r="B14" s="32"/>
      <c r="C14" s="13"/>
      <c r="D14" s="37"/>
      <c r="E14" s="32"/>
    </row>
    <row r="15" spans="1:5" x14ac:dyDescent="0.25">
      <c r="A15" s="32"/>
      <c r="B15" s="32"/>
      <c r="C15" s="13"/>
      <c r="D15" s="37"/>
      <c r="E15" s="32"/>
    </row>
    <row r="16" spans="1:5" x14ac:dyDescent="0.25">
      <c r="A16" s="32"/>
      <c r="B16" s="32"/>
      <c r="C16" s="13"/>
      <c r="D16" s="32"/>
      <c r="E16" s="32"/>
    </row>
    <row r="17" spans="1:5" x14ac:dyDescent="0.25">
      <c r="A17" s="32"/>
      <c r="B17" s="32"/>
      <c r="C17" s="13"/>
      <c r="D17" s="32"/>
      <c r="E17" s="32"/>
    </row>
    <row r="18" spans="1:5" x14ac:dyDescent="0.25">
      <c r="A18" s="32"/>
      <c r="B18" s="32"/>
      <c r="C18" s="13"/>
      <c r="D18" s="32"/>
      <c r="E18" s="32"/>
    </row>
    <row r="19" spans="1:5" x14ac:dyDescent="0.25">
      <c r="A19" s="32"/>
      <c r="B19" s="32"/>
      <c r="C19" s="13"/>
      <c r="D19" s="32"/>
      <c r="E19" s="32"/>
    </row>
    <row r="20" spans="1:5" x14ac:dyDescent="0.25">
      <c r="A20" s="32"/>
      <c r="B20" s="32"/>
      <c r="C20" s="13"/>
      <c r="D20" s="32"/>
      <c r="E20" s="32"/>
    </row>
    <row r="21" spans="1:5" x14ac:dyDescent="0.25">
      <c r="A21" s="32"/>
      <c r="B21" s="32"/>
      <c r="C21" s="13"/>
      <c r="D21" s="32"/>
      <c r="E21" s="32"/>
    </row>
    <row r="22" spans="1:5" x14ac:dyDescent="0.25">
      <c r="A22" s="32"/>
      <c r="B22" s="32"/>
      <c r="C22" s="13"/>
      <c r="D22" s="32"/>
      <c r="E22" s="32"/>
    </row>
    <row r="23" spans="1:5" x14ac:dyDescent="0.25">
      <c r="A23" s="32"/>
      <c r="B23" s="32"/>
      <c r="C23" s="13"/>
      <c r="D23" s="32"/>
      <c r="E23" s="32"/>
    </row>
    <row r="24" spans="1:5" x14ac:dyDescent="0.25">
      <c r="A24" s="32"/>
      <c r="B24" s="32"/>
      <c r="C24" s="13"/>
      <c r="D24" s="32"/>
      <c r="E24" s="32"/>
    </row>
    <row r="25" spans="1:5" x14ac:dyDescent="0.25">
      <c r="A25" s="32"/>
      <c r="B25" s="32"/>
      <c r="C25" s="13"/>
      <c r="D25" s="32"/>
      <c r="E25" s="32"/>
    </row>
    <row r="26" spans="1:5" x14ac:dyDescent="0.25">
      <c r="A26" s="32"/>
      <c r="B26" s="32"/>
      <c r="C26" s="13"/>
      <c r="D26" s="32"/>
      <c r="E26" s="32"/>
    </row>
    <row r="27" spans="1:5" x14ac:dyDescent="0.25">
      <c r="D27" s="10"/>
      <c r="E27" s="10"/>
    </row>
  </sheetData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38"/>
  <sheetViews>
    <sheetView workbookViewId="0">
      <selection activeCell="B13" sqref="B13"/>
    </sheetView>
  </sheetViews>
  <sheetFormatPr defaultRowHeight="15" x14ac:dyDescent="0.25"/>
  <cols>
    <col min="1" max="1" width="5" customWidth="1"/>
    <col min="2" max="2" width="64.28515625" customWidth="1"/>
  </cols>
  <sheetData>
    <row r="1" spans="1:4" ht="15.75" x14ac:dyDescent="0.25">
      <c r="A1" s="1"/>
      <c r="B1" s="66" t="s">
        <v>62</v>
      </c>
      <c r="C1" s="66"/>
      <c r="D1" s="66"/>
    </row>
    <row r="2" spans="1:4" ht="15.75" x14ac:dyDescent="0.25">
      <c r="A2" s="1"/>
      <c r="B2" s="67" t="s">
        <v>30</v>
      </c>
      <c r="C2" s="67"/>
      <c r="D2" s="67"/>
    </row>
    <row r="3" spans="1:4" ht="15.75" x14ac:dyDescent="0.25">
      <c r="A3" s="1"/>
      <c r="B3" s="66" t="s">
        <v>51</v>
      </c>
      <c r="C3" s="66"/>
      <c r="D3" s="66"/>
    </row>
    <row r="4" spans="1:4" ht="26.25" x14ac:dyDescent="0.25">
      <c r="A4" s="7"/>
      <c r="B4" s="8" t="s">
        <v>0</v>
      </c>
      <c r="C4" s="7" t="s">
        <v>1</v>
      </c>
      <c r="D4" s="8" t="s">
        <v>26</v>
      </c>
    </row>
    <row r="5" spans="1:4" x14ac:dyDescent="0.25">
      <c r="A5" s="50"/>
      <c r="B5" s="44" t="s">
        <v>8</v>
      </c>
      <c r="C5" s="51"/>
      <c r="D5" s="50"/>
    </row>
    <row r="6" spans="1:4" x14ac:dyDescent="0.25">
      <c r="A6" s="43">
        <v>1</v>
      </c>
      <c r="B6" s="43" t="s">
        <v>67</v>
      </c>
      <c r="C6" s="43">
        <v>235</v>
      </c>
      <c r="D6" s="44">
        <f>C6</f>
        <v>235</v>
      </c>
    </row>
    <row r="7" spans="1:4" x14ac:dyDescent="0.25">
      <c r="A7" s="48"/>
      <c r="B7" s="48" t="s">
        <v>9</v>
      </c>
      <c r="C7" s="48"/>
      <c r="D7" s="48"/>
    </row>
    <row r="8" spans="1:4" x14ac:dyDescent="0.25">
      <c r="A8" s="47">
        <v>1</v>
      </c>
      <c r="B8" s="43" t="s">
        <v>70</v>
      </c>
      <c r="C8" s="47">
        <v>1179</v>
      </c>
      <c r="D8" s="48">
        <f>C8+D6</f>
        <v>1414</v>
      </c>
    </row>
    <row r="9" spans="1:4" x14ac:dyDescent="0.25">
      <c r="A9" s="47"/>
      <c r="B9" s="44" t="s">
        <v>10</v>
      </c>
      <c r="C9" s="47"/>
      <c r="D9" s="48"/>
    </row>
    <row r="10" spans="1:4" x14ac:dyDescent="0.25">
      <c r="A10" s="47">
        <v>1</v>
      </c>
      <c r="B10" s="43" t="s">
        <v>71</v>
      </c>
      <c r="C10" s="47">
        <v>3521.7</v>
      </c>
      <c r="D10" s="48">
        <f>C10+D8</f>
        <v>4935.7</v>
      </c>
    </row>
    <row r="11" spans="1:4" x14ac:dyDescent="0.25">
      <c r="A11" s="47"/>
      <c r="B11" s="44" t="s">
        <v>11</v>
      </c>
      <c r="C11" s="48"/>
      <c r="D11" s="48"/>
    </row>
    <row r="12" spans="1:4" x14ac:dyDescent="0.25">
      <c r="A12" s="48">
        <v>1</v>
      </c>
      <c r="B12" s="43" t="s">
        <v>70</v>
      </c>
      <c r="C12" s="48">
        <v>937</v>
      </c>
      <c r="D12" s="48">
        <f>C12+D10</f>
        <v>5872.7</v>
      </c>
    </row>
    <row r="13" spans="1:4" x14ac:dyDescent="0.25">
      <c r="A13" s="48"/>
      <c r="B13" s="44" t="s">
        <v>12</v>
      </c>
      <c r="C13" s="47"/>
      <c r="D13" s="48"/>
    </row>
    <row r="14" spans="1:4" x14ac:dyDescent="0.25">
      <c r="A14" s="47">
        <v>1</v>
      </c>
      <c r="B14" s="43" t="s">
        <v>67</v>
      </c>
      <c r="C14" s="47">
        <v>150</v>
      </c>
      <c r="D14" s="47">
        <f>C14+D12</f>
        <v>6022.7</v>
      </c>
    </row>
    <row r="15" spans="1:4" x14ac:dyDescent="0.25">
      <c r="A15" s="47"/>
      <c r="B15" s="44"/>
      <c r="C15" s="48"/>
      <c r="D15" s="48"/>
    </row>
    <row r="16" spans="1:4" x14ac:dyDescent="0.25">
      <c r="A16" s="47"/>
      <c r="B16" s="44"/>
      <c r="C16" s="47"/>
      <c r="D16" s="47"/>
    </row>
    <row r="17" spans="1:4" x14ac:dyDescent="0.25">
      <c r="A17" s="47"/>
      <c r="B17" s="43"/>
      <c r="C17" s="47"/>
      <c r="D17" s="48"/>
    </row>
    <row r="18" spans="1:4" x14ac:dyDescent="0.25">
      <c r="A18" s="47"/>
      <c r="B18" s="44"/>
      <c r="C18" s="48"/>
      <c r="D18" s="48"/>
    </row>
    <row r="19" spans="1:4" x14ac:dyDescent="0.25">
      <c r="A19" s="47"/>
      <c r="B19" s="43"/>
      <c r="C19" s="47"/>
      <c r="D19" s="48"/>
    </row>
    <row r="20" spans="1:4" x14ac:dyDescent="0.25">
      <c r="A20" s="47"/>
      <c r="B20" s="43"/>
      <c r="C20" s="47"/>
      <c r="D20" s="47"/>
    </row>
    <row r="21" spans="1:4" x14ac:dyDescent="0.25">
      <c r="A21" s="47"/>
      <c r="B21" s="44"/>
      <c r="C21" s="48"/>
      <c r="D21" s="48"/>
    </row>
    <row r="22" spans="1:4" x14ac:dyDescent="0.25">
      <c r="A22" s="47"/>
      <c r="B22" s="44"/>
      <c r="C22" s="48"/>
      <c r="D22" s="48"/>
    </row>
    <row r="23" spans="1:4" x14ac:dyDescent="0.25">
      <c r="A23" s="47"/>
      <c r="B23" s="43"/>
      <c r="C23" s="47"/>
      <c r="D23" s="48"/>
    </row>
    <row r="24" spans="1:4" x14ac:dyDescent="0.25">
      <c r="A24" s="47"/>
      <c r="B24" s="43"/>
      <c r="C24" s="47"/>
      <c r="D24" s="48"/>
    </row>
    <row r="25" spans="1:4" x14ac:dyDescent="0.25">
      <c r="A25" s="47"/>
      <c r="B25" s="44"/>
      <c r="C25" s="48"/>
      <c r="D25" s="48"/>
    </row>
    <row r="26" spans="1:4" x14ac:dyDescent="0.25">
      <c r="A26" s="47"/>
      <c r="B26" s="44"/>
      <c r="C26" s="47"/>
      <c r="D26" s="47"/>
    </row>
    <row r="27" spans="1:4" x14ac:dyDescent="0.25">
      <c r="A27" s="47"/>
      <c r="B27" s="43"/>
      <c r="C27" s="47"/>
      <c r="D27" s="47"/>
    </row>
    <row r="28" spans="1:4" x14ac:dyDescent="0.25">
      <c r="A28" s="47"/>
      <c r="B28" s="44"/>
      <c r="C28" s="48"/>
      <c r="D28" s="48"/>
    </row>
    <row r="29" spans="1:4" x14ac:dyDescent="0.25">
      <c r="A29" s="47"/>
      <c r="B29" s="44"/>
      <c r="C29" s="47"/>
      <c r="D29" s="47"/>
    </row>
    <row r="30" spans="1:4" x14ac:dyDescent="0.25">
      <c r="A30" s="47"/>
      <c r="B30" s="43"/>
      <c r="C30" s="47"/>
      <c r="D30" s="48"/>
    </row>
    <row r="31" spans="1:4" x14ac:dyDescent="0.25">
      <c r="A31" s="47"/>
      <c r="B31" s="44"/>
      <c r="C31" s="48"/>
      <c r="D31" s="48"/>
    </row>
    <row r="32" spans="1:4" x14ac:dyDescent="0.25">
      <c r="A32" s="47"/>
      <c r="B32" s="43"/>
      <c r="C32" s="47"/>
      <c r="D32" s="47"/>
    </row>
    <row r="33" spans="1:4" x14ac:dyDescent="0.25">
      <c r="A33" s="47"/>
      <c r="B33" s="44"/>
      <c r="C33" s="48"/>
      <c r="D33" s="48"/>
    </row>
    <row r="34" spans="1:4" x14ac:dyDescent="0.25">
      <c r="A34" s="49"/>
      <c r="B34" s="49"/>
      <c r="C34" s="49"/>
      <c r="D34" s="49"/>
    </row>
    <row r="35" spans="1:4" x14ac:dyDescent="0.25">
      <c r="A35" s="49"/>
      <c r="B35" s="49"/>
      <c r="C35" s="49"/>
      <c r="D35" s="49"/>
    </row>
    <row r="36" spans="1:4" x14ac:dyDescent="0.25">
      <c r="A36" s="49"/>
      <c r="B36" s="49"/>
      <c r="C36" s="49"/>
      <c r="D36" s="49"/>
    </row>
    <row r="37" spans="1:4" x14ac:dyDescent="0.25">
      <c r="A37" s="49"/>
      <c r="B37" s="49"/>
      <c r="C37" s="49"/>
      <c r="D37" s="49"/>
    </row>
    <row r="38" spans="1:4" x14ac:dyDescent="0.25">
      <c r="A38" s="49"/>
      <c r="B38" s="49"/>
      <c r="C38" s="49"/>
      <c r="D38" s="49"/>
    </row>
  </sheetData>
  <mergeCells count="3">
    <mergeCell ref="B1:D1"/>
    <mergeCell ref="B2:D2"/>
    <mergeCell ref="B3:D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ТО ин.оборуд.</vt:lpstr>
      <vt:lpstr>ТО конструкт.эл.</vt:lpstr>
      <vt:lpstr>ТО эл.оборуд.</vt:lpstr>
      <vt:lpstr>ТР конструкт.эл</vt:lpstr>
      <vt:lpstr>ТР эл.оборуд.</vt:lpstr>
      <vt:lpstr>ТР инж.об.</vt:lpstr>
      <vt:lpstr>Лиц. счет. Св. расчет</vt:lpstr>
      <vt:lpstr>заявл</vt:lpstr>
      <vt:lpstr>Дополн.раб.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Сметанкина</cp:lastModifiedBy>
  <cp:lastPrinted>2016-01-22T02:13:28Z</cp:lastPrinted>
  <dcterms:created xsi:type="dcterms:W3CDTF">2011-07-25T05:21:17Z</dcterms:created>
  <dcterms:modified xsi:type="dcterms:W3CDTF">2023-01-26T07:26:53Z</dcterms:modified>
</cp:coreProperties>
</file>