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38" i="1"/>
  <c r="H29"/>
  <c r="F25" l="1"/>
  <c r="F29"/>
  <c r="H39" l="1"/>
  <c r="H24"/>
  <c r="F24"/>
  <c r="F38" s="1"/>
  <c r="F39" l="1"/>
  <c r="H43" l="1"/>
  <c r="D19" s="1"/>
  <c r="F43"/>
  <c r="F13"/>
  <c r="D12" l="1"/>
  <c r="D21" s="1"/>
  <c r="F20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<sst xmlns="http://schemas.openxmlformats.org/spreadsheetml/2006/main" count="45" uniqueCount="44">
  <si>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</si>
  <si>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</si>
  <si>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</si>
  <si>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</si>
  <si>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</si>
  <si>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</si>
  <si>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</si>
  <si>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</si>
  <si>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</si>
  <si>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</si>
  <si>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</si>
  <si>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</si>
  <si>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</si>
  <si>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</si>
  <si>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</si>
  <si>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</si>
  <si>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</si>
  <si>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</si>
  <si>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</si>
  <si>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</si>
  <si>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</si>
  <si>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</si>
  <si>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</si>
  <si>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</si>
  <si>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</si>
  <si>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</si>
  <si>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</si>
  <si>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</si>
  <si>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</si>
  <si>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</si>
  <si>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</si>
  <si>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</si>
  <si>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</si>
  <si>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</si>
  <si>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</si>
  <si>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</si>
  <si>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</si>
  <si>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</si>
  <si>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</si>
  <si>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</si>
  <si>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</si>
  <si>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</si>
  <si>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многоквартирному дому по адресу ул. Сосновая, 9  за  2019 год</t>
  </si>
  <si>
    <t>Переходящие остатки денежных средств на 01.04.2019г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</si>
</sst>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H41" sqref="H41:I4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42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5858.1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43</v>
      </c>
      <c r="B11" s="25"/>
      <c r="C11" s="26"/>
      <c r="D11" s="27">
        <v>0</v>
      </c>
      <c r="E11" s="28"/>
      <c r="F11" s="29"/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1276728.6500000001</v>
      </c>
      <c r="E12" s="28"/>
      <c r="F12" s="27"/>
      <c r="G12" s="28"/>
      <c r="H12" s="34"/>
      <c r="I12" s="28"/>
    </row>
    <row r="13" spans="1:9">
      <c r="A13" s="35" t="s">
        <v>7</v>
      </c>
      <c r="B13" s="36"/>
      <c r="C13" s="37"/>
      <c r="D13" s="41"/>
      <c r="E13" s="42"/>
      <c r="F13" s="45">
        <f>F12*98/100</f>
        <v>0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41</v>
      </c>
      <c r="B15" s="54"/>
      <c r="C15" s="55"/>
      <c r="D15" s="49">
        <v>1057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36</v>
      </c>
      <c r="B18" s="25"/>
      <c r="C18" s="26"/>
      <c r="D18" s="27">
        <v>248572.35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</f>
        <v>1834351.9600000002</v>
      </c>
      <c r="E19" s="71"/>
      <c r="F19" s="84">
        <v>0</v>
      </c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-307993.95999999996</v>
      </c>
      <c r="E20" s="71"/>
      <c r="F20" s="27">
        <f>F11+F12+F15-F19</f>
        <v>0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D12/(E7+E8)/9</f>
        <v>24.21582746776069</v>
      </c>
      <c r="E21" s="85"/>
      <c r="F21" s="34"/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530324.4</v>
      </c>
      <c r="G24" s="23"/>
      <c r="H24" s="22">
        <f>H25+H26+H27+H28+H29+H30+H31+H32+H33</f>
        <v>627485.05000000005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f>18980.24-10261.08</f>
        <v>8719.1600000000017</v>
      </c>
      <c r="G25" s="48"/>
      <c r="H25" s="51">
        <v>28224.38</v>
      </c>
      <c r="I25" s="52"/>
    </row>
    <row r="26" spans="1:9">
      <c r="A26" s="59" t="s">
        <v>38</v>
      </c>
      <c r="B26" s="60"/>
      <c r="C26" s="60"/>
      <c r="D26" s="60"/>
      <c r="E26" s="61"/>
      <c r="F26" s="34">
        <v>65903.63</v>
      </c>
      <c r="G26" s="85"/>
      <c r="H26" s="27">
        <v>120436.54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26361.45</v>
      </c>
      <c r="G27" s="85"/>
      <c r="H27" s="27">
        <v>25865.32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10544.58</v>
      </c>
      <c r="G28" s="85"/>
      <c r="H28" s="84">
        <v>46550.63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f>134443.4+702.97+33215.43</f>
        <v>168361.8</v>
      </c>
      <c r="G29" s="85"/>
      <c r="H29" s="27">
        <f>1202.1+122317.11+3000+39999.69</f>
        <v>166518.90000000002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239889.2</v>
      </c>
      <c r="G30" s="85"/>
      <c r="H30" s="27">
        <v>239889.28</v>
      </c>
      <c r="I30" s="28"/>
    </row>
    <row r="31" spans="1:9">
      <c r="A31" s="10" t="s">
        <v>26</v>
      </c>
      <c r="B31" s="8"/>
      <c r="C31" s="8"/>
      <c r="D31" s="8"/>
      <c r="E31" s="9"/>
      <c r="F31" s="97">
        <v>10544.58</v>
      </c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/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176621.72</v>
      </c>
      <c r="G34" s="23"/>
      <c r="H34" s="95">
        <v>176589.28</v>
      </c>
      <c r="I34" s="96"/>
    </row>
    <row r="35" spans="1:9">
      <c r="A35" s="99" t="s">
        <v>28</v>
      </c>
      <c r="B35" s="100"/>
      <c r="C35" s="100"/>
      <c r="D35" s="100"/>
      <c r="E35" s="101"/>
      <c r="F35" s="22">
        <v>22670.85</v>
      </c>
      <c r="G35" s="23"/>
      <c r="H35" s="22">
        <v>34144.230000000003</v>
      </c>
      <c r="I35" s="23"/>
    </row>
    <row r="36" spans="1:9">
      <c r="A36" s="99" t="s">
        <v>29</v>
      </c>
      <c r="B36" s="100"/>
      <c r="C36" s="100"/>
      <c r="D36" s="100"/>
      <c r="E36" s="101"/>
      <c r="F36" s="22">
        <v>322664.15000000002</v>
      </c>
      <c r="G36" s="23"/>
      <c r="H36" s="22">
        <v>326592.3</v>
      </c>
      <c r="I36" s="23"/>
    </row>
    <row r="37" spans="1:9">
      <c r="A37" s="19" t="s">
        <v>37</v>
      </c>
      <c r="B37" s="20"/>
      <c r="C37" s="20"/>
      <c r="D37" s="20"/>
      <c r="E37" s="21"/>
      <c r="F37" s="22">
        <v>130225.56</v>
      </c>
      <c r="G37" s="23"/>
      <c r="H37" s="22">
        <v>588691.86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1182506.6800000002</v>
      </c>
      <c r="G38" s="96"/>
      <c r="H38" s="22">
        <f>H24+H34+H35+H36+H37</f>
        <v>1753502.7200000002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94221.97</v>
      </c>
      <c r="G39" s="23"/>
      <c r="H39" s="22">
        <f>H40+H41+H42</f>
        <v>80849.240000000005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23201.38</v>
      </c>
      <c r="G40" s="23"/>
      <c r="H40" s="22"/>
      <c r="I40" s="23"/>
    </row>
    <row r="41" spans="1:9">
      <c r="A41" s="14" t="s">
        <v>34</v>
      </c>
      <c r="B41" s="15"/>
      <c r="C41" s="15"/>
      <c r="D41" s="15"/>
      <c r="E41" s="16"/>
      <c r="F41" s="22">
        <v>5628.61</v>
      </c>
      <c r="G41" s="23"/>
      <c r="H41" s="22">
        <v>2408.66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65391.98</v>
      </c>
      <c r="G42" s="23"/>
      <c r="H42" s="22">
        <v>78440.58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1276728.6500000001</v>
      </c>
      <c r="G43" s="96"/>
      <c r="H43" s="22">
        <f>H38+H39</f>
        <v>1834351.9600000002</v>
      </c>
      <c r="I43" s="96"/>
    </row>
    <row r="44" spans="1:9">
      <c r="A44" s="99"/>
      <c r="B44" s="100"/>
      <c r="C44" s="100"/>
      <c r="D44" s="100"/>
      <c r="E44" s="101"/>
      <c r="F44" s="95"/>
      <c r="G44" s="96"/>
      <c r="H44" s="27"/>
      <c r="I44" s="28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2020-01-31T06:34:03Z</dcterms:modified>
</cp:coreProperties>
</file>