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2" l="1"/>
  <c r="C62" i="2"/>
  <c r="D66" i="1"/>
  <c r="C66" i="1"/>
  <c r="D58" i="2" l="1"/>
  <c r="C58" i="2"/>
  <c r="D58" i="1"/>
  <c r="C58" i="1"/>
  <c r="D53" i="2"/>
  <c r="C53" i="2"/>
  <c r="C53" i="1"/>
  <c r="D8" i="3"/>
  <c r="D10" i="6"/>
  <c r="D49" i="2"/>
  <c r="C49" i="2"/>
  <c r="C47" i="1"/>
  <c r="C21" i="9"/>
  <c r="C44" i="2"/>
  <c r="C40" i="1"/>
  <c r="C37" i="2" l="1"/>
  <c r="C35" i="1"/>
  <c r="C13" i="9" l="1"/>
  <c r="C33" i="2"/>
  <c r="C29" i="1"/>
  <c r="D8" i="9" l="1"/>
  <c r="D13" i="9" s="1"/>
  <c r="D15" i="9" s="1"/>
  <c r="D21" i="9" s="1"/>
  <c r="C8" i="9"/>
  <c r="C28" i="2"/>
  <c r="C25" i="1"/>
  <c r="D6" i="3" l="1"/>
  <c r="C23" i="2" l="1"/>
  <c r="C21" i="1"/>
  <c r="C18" i="2" l="1"/>
  <c r="C17" i="1"/>
  <c r="C14" i="2" l="1"/>
  <c r="C12" i="1"/>
  <c r="D12" i="1" s="1"/>
  <c r="D17" i="1" s="1"/>
  <c r="D21" i="1" s="1"/>
  <c r="D25" i="1" s="1"/>
  <c r="D29" i="1" s="1"/>
  <c r="D35" i="1" s="1"/>
  <c r="D40" i="1" s="1"/>
  <c r="D47" i="1" s="1"/>
  <c r="D53" i="1" s="1"/>
  <c r="D6" i="6" l="1"/>
  <c r="D8" i="6" s="1"/>
  <c r="D9" i="2"/>
  <c r="D14" i="2" s="1"/>
  <c r="D18" i="2" s="1"/>
  <c r="D23" i="2" s="1"/>
  <c r="D28" i="2" s="1"/>
  <c r="D33" i="2" s="1"/>
  <c r="D37" i="2" s="1"/>
  <c r="D44" i="2" s="1"/>
  <c r="C9" i="2"/>
  <c r="C8" i="1" l="1"/>
  <c r="N13" i="5" l="1"/>
  <c r="M4" i="5" l="1"/>
  <c r="L4" i="5"/>
  <c r="K4" i="5"/>
  <c r="J4" i="5"/>
  <c r="I4" i="5"/>
  <c r="H4" i="5"/>
  <c r="G4" i="5"/>
  <c r="F4" i="5"/>
  <c r="E4" i="5"/>
  <c r="D4" i="5"/>
  <c r="C4" i="5"/>
  <c r="B4" i="5"/>
  <c r="B14" i="5"/>
  <c r="E1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D14" i="5"/>
  <c r="C14" i="5"/>
  <c r="D24" i="5" l="1"/>
  <c r="E24" i="5"/>
  <c r="I24" i="5"/>
  <c r="M24" i="5"/>
  <c r="L24" i="5"/>
  <c r="G24" i="5"/>
  <c r="K24" i="5"/>
  <c r="H24" i="5"/>
  <c r="B24" i="5"/>
  <c r="F24" i="5"/>
  <c r="J24" i="5"/>
  <c r="C24" i="5"/>
  <c r="N19" i="5"/>
  <c r="N6" i="5"/>
  <c r="N2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<sst xmlns="http://schemas.openxmlformats.org/spreadsheetml/2006/main" count="241" uniqueCount="117">
  <si>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</si>
  <si>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</si>
  <si>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</si>
  <si>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</si>
  <si>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</si>
  <si>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</si>
  <si>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</si>
  <si>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</si>
  <si>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</si>
  <si>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</si>
  <si>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</si>
  <si>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</si>
  <si>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</si>
  <si>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</si>
  <si>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</si>
  <si>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</si>
  <si>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</si>
  <si>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</si>
  <si>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</si>
  <si>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</si>
  <si>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</si>
  <si>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</si>
  <si>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</si>
  <si>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</si>
  <si>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</si>
  <si>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</si>
  <si>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</si>
  <si>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</si>
  <si>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</si>
  <si>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</si>
  <si>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</si>
  <si>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</si>
  <si>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</si>
  <si>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</si>
  <si>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</si>
  <si>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</si>
  <si>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</si>
  <si>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</si>
  <si>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</si>
  <si>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</si>
  <si>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</si>
  <si>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</si>
  <si>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</si>
  <si>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</si>
  <si>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</si>
  <si>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</si>
  <si>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</si>
  <si>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</si>
  <si>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</si>
  <si>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</si>
  <si>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</si>
  <si>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</si>
  <si>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</si>
  <si>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</si>
  <si>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</si>
  <si>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</si>
  <si>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</si>
  <si>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</si>
  <si>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Сосновая,10</t>
  </si>
  <si>
    <t>Техническое обслуживание и снятие показаний общедомового теплосчетчика</t>
  </si>
  <si>
    <t>Директор ООО УК "Крокус"</t>
  </si>
  <si>
    <t>Техническое обслуживание системы видеонаблюдения</t>
  </si>
  <si>
    <t>Техническое обслуживание домофона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</si>
  <si>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</si>
  <si>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</si>
  <si>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2022г</t>
  </si>
  <si>
    <t>Лицевой счёт  2022г</t>
  </si>
  <si>
    <t>Ремонт двери сварочные работы Подъезд №1</t>
  </si>
  <si>
    <t>Замена светильников 2шт</t>
  </si>
  <si>
    <t>Лицевой счёт 2022г</t>
  </si>
  <si>
    <t>Итого за февраль</t>
  </si>
  <si>
    <t>Очистка козырьков от снега</t>
  </si>
  <si>
    <t>Техническое обслуживание подъездного освещения</t>
  </si>
  <si>
    <t xml:space="preserve">Замена кранов на стояках ГВС, ХВС в подвалах Подъезд № 2,3 </t>
  </si>
  <si>
    <t>Итого за март</t>
  </si>
  <si>
    <t>Итого за апрель</t>
  </si>
  <si>
    <t>Монтаж напольной плитки в подъезде №1 7 этаж</t>
  </si>
  <si>
    <t>Замена доводчика входной двери. Подъезд №3</t>
  </si>
  <si>
    <t>Итого за май</t>
  </si>
  <si>
    <t>Техническое обслуживание пандусов. Смазка шарниров</t>
  </si>
  <si>
    <t>Покраска бордюр водомульсией</t>
  </si>
  <si>
    <t xml:space="preserve">Привоз земли </t>
  </si>
  <si>
    <t>Итого за июнь</t>
  </si>
  <si>
    <t>частичный ремонт мягкой кровли</t>
  </si>
  <si>
    <t>Скос травы на придомовой территории</t>
  </si>
  <si>
    <t>Механизированный скос травы</t>
  </si>
  <si>
    <t>Ремонт детской площадки и скамейки</t>
  </si>
  <si>
    <t>Демонтаж водосчетчика ХВС на поверку</t>
  </si>
  <si>
    <t>Промывка теплообменника и фильтров</t>
  </si>
  <si>
    <t>Итого за июль</t>
  </si>
  <si>
    <t>Изготовление и установка скамеек 3 шт (по калькуляции)</t>
  </si>
  <si>
    <t>Замена кран фильтра на стояке ХВС Квартира №93</t>
  </si>
  <si>
    <t>Итого за август</t>
  </si>
  <si>
    <t>Ремонт перильного огорождения Подъезд №2</t>
  </si>
  <si>
    <t>Установка таблички Вас обслуживает</t>
  </si>
  <si>
    <t xml:space="preserve">Стоимость табличек </t>
  </si>
  <si>
    <t>Выданы материалы жителям для нужд дома</t>
  </si>
  <si>
    <t>Ремонт детской площадки. Изготовление и установка ступеньки на детскую горку</t>
  </si>
  <si>
    <t>Демонтаж старой песочницы</t>
  </si>
  <si>
    <t>Запуск отопления</t>
  </si>
  <si>
    <t>Установка водосчетчика после поверки</t>
  </si>
  <si>
    <t>Поверка счетчика в подвале</t>
  </si>
  <si>
    <t>Итого за сентябрь</t>
  </si>
  <si>
    <t>Ремонт лестничного огорождения</t>
  </si>
  <si>
    <t>Замена вводного автомата в квартиру №50</t>
  </si>
  <si>
    <t>Замена блока питениая БП-2006 подъезд №1</t>
  </si>
  <si>
    <t>Замена водосчетчика ХВС в подвале</t>
  </si>
  <si>
    <t>Запуск подъездного отопления</t>
  </si>
  <si>
    <t>Итого за октябрь</t>
  </si>
  <si>
    <t>Ремонт канализации в подвале Подъезд №3</t>
  </si>
  <si>
    <t>Итого за ноябрь</t>
  </si>
  <si>
    <t>Ремонт подъездной двери (сварочные работы) Подъезд №3</t>
  </si>
  <si>
    <t>Прочистка фильтра ХВС на вводе в дом</t>
  </si>
  <si>
    <t>Замена кранов в подвала на стояках ГВС Подъезд №1,2</t>
  </si>
  <si>
    <t>Замена кранов в подвале на стояках ГВС.Подъезд №3. Развоздушка, запуск стояков отопления</t>
  </si>
  <si>
    <t>Замена крана на стояке ГВс в подвале Подъезд №4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</si>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</sst>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0" fillId="0" borderId="6" xfId="0" applyBorder="1" applyAlignment="1">
      <alignment wrapText="1"/>
    </xf>
    <xf numFmtId="0" fontId="1" fillId="0" borderId="7" xfId="0" applyFont="1" applyBorder="1" applyAlignment="1">
      <alignment wrapText="1"/>
    </xf>
    <xf numFmtId="0" fontId="1" fillId="2" borderId="2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1" xfId="0" applyFont="1" applyBorder="1"/>
    <xf numFmtId="0" fontId="0" fillId="0" borderId="6" xfId="0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53" workbookViewId="0">
      <selection activeCell="D67" sqref="D6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6" t="s">
        <v>66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2" t="s">
        <v>58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6" t="s">
        <v>4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1"/>
      <c r="B5" s="3" t="s">
        <v>2</v>
      </c>
      <c r="C5" s="11"/>
      <c r="D5" s="11"/>
      <c r="E5" s="1"/>
      <c r="F5" s="1"/>
    </row>
    <row r="6" spans="1:8" s="5" customFormat="1" ht="27" customHeight="1" x14ac:dyDescent="0.25">
      <c r="A6" s="11">
        <v>1</v>
      </c>
      <c r="B6" s="11" t="s">
        <v>59</v>
      </c>
      <c r="C6" s="11">
        <v>1223.92</v>
      </c>
      <c r="D6" s="3"/>
      <c r="E6" s="4"/>
      <c r="F6" s="4"/>
    </row>
    <row r="7" spans="1:8" s="5" customFormat="1" ht="60" x14ac:dyDescent="0.25">
      <c r="A7" s="3">
        <v>2</v>
      </c>
      <c r="B7" s="11" t="s">
        <v>63</v>
      </c>
      <c r="C7" s="11">
        <v>935</v>
      </c>
      <c r="D7" s="3"/>
      <c r="E7" s="4"/>
      <c r="F7" s="4"/>
    </row>
    <row r="8" spans="1:8" s="5" customFormat="1" x14ac:dyDescent="0.25">
      <c r="A8" s="11"/>
      <c r="B8" s="3" t="s">
        <v>64</v>
      </c>
      <c r="C8" s="3">
        <f>SUM(C6:C7)</f>
        <v>2158.92</v>
      </c>
      <c r="D8" s="3">
        <v>2158.92</v>
      </c>
      <c r="E8" s="4"/>
      <c r="F8" s="4"/>
    </row>
    <row r="9" spans="1:8" s="5" customFormat="1" x14ac:dyDescent="0.25">
      <c r="A9" s="11"/>
      <c r="B9" s="3" t="s">
        <v>5</v>
      </c>
      <c r="C9" s="11"/>
      <c r="D9" s="3"/>
      <c r="E9" s="4"/>
      <c r="F9" s="4"/>
    </row>
    <row r="10" spans="1:8" s="5" customFormat="1" ht="30" x14ac:dyDescent="0.25">
      <c r="A10" s="11">
        <v>1</v>
      </c>
      <c r="B10" s="11" t="s">
        <v>59</v>
      </c>
      <c r="C10" s="11">
        <v>1223.92</v>
      </c>
      <c r="D10" s="3"/>
      <c r="E10" s="4"/>
      <c r="F10" s="4"/>
    </row>
    <row r="11" spans="1:8" s="5" customFormat="1" ht="60" x14ac:dyDescent="0.25">
      <c r="A11" s="3">
        <v>2</v>
      </c>
      <c r="B11" s="11" t="s">
        <v>63</v>
      </c>
      <c r="C11" s="11">
        <v>935</v>
      </c>
      <c r="D11" s="3"/>
      <c r="E11" s="4"/>
      <c r="F11" s="4"/>
    </row>
    <row r="12" spans="1:8" x14ac:dyDescent="0.25">
      <c r="A12" s="11"/>
      <c r="B12" s="3" t="s">
        <v>70</v>
      </c>
      <c r="C12" s="3">
        <f>SUM(C10:C11)</f>
        <v>2158.92</v>
      </c>
      <c r="D12" s="3">
        <f>C12+D8</f>
        <v>4317.84</v>
      </c>
      <c r="E12" s="1"/>
      <c r="F12" s="1"/>
    </row>
    <row r="13" spans="1:8" x14ac:dyDescent="0.25">
      <c r="A13" s="11"/>
      <c r="B13" s="3" t="s">
        <v>3</v>
      </c>
      <c r="C13" s="11"/>
      <c r="D13" s="3"/>
      <c r="E13" s="1"/>
      <c r="F13" s="1"/>
    </row>
    <row r="14" spans="1:8" ht="30" x14ac:dyDescent="0.25">
      <c r="A14" s="11">
        <v>1</v>
      </c>
      <c r="B14" s="11" t="s">
        <v>59</v>
      </c>
      <c r="C14" s="11">
        <v>1223.92</v>
      </c>
      <c r="D14" s="3"/>
      <c r="E14" s="1"/>
      <c r="F14" s="1"/>
    </row>
    <row r="15" spans="1:8" ht="60" x14ac:dyDescent="0.25">
      <c r="A15" s="3">
        <v>2</v>
      </c>
      <c r="B15" s="11" t="s">
        <v>63</v>
      </c>
      <c r="C15" s="11">
        <v>935</v>
      </c>
      <c r="D15" s="3"/>
      <c r="E15" s="1"/>
      <c r="F15" s="1"/>
    </row>
    <row r="16" spans="1:8" ht="30" x14ac:dyDescent="0.25">
      <c r="A16" s="11">
        <v>3</v>
      </c>
      <c r="B16" s="11" t="s">
        <v>73</v>
      </c>
      <c r="C16" s="11">
        <v>17670</v>
      </c>
      <c r="D16" s="3"/>
      <c r="E16" s="1"/>
      <c r="F16" s="1"/>
    </row>
    <row r="17" spans="1:6" x14ac:dyDescent="0.25">
      <c r="A17" s="11"/>
      <c r="B17" s="3" t="s">
        <v>74</v>
      </c>
      <c r="C17" s="3">
        <f>SUM(C14:C16)</f>
        <v>19828.919999999998</v>
      </c>
      <c r="D17" s="3">
        <f>C17+D12</f>
        <v>24146.76</v>
      </c>
      <c r="E17" s="1"/>
      <c r="F17" s="1"/>
    </row>
    <row r="18" spans="1:6" s="5" customFormat="1" x14ac:dyDescent="0.25">
      <c r="A18" s="11"/>
      <c r="B18" s="3" t="s">
        <v>7</v>
      </c>
      <c r="C18" s="11"/>
      <c r="D18" s="3"/>
      <c r="E18" s="4"/>
      <c r="F18" s="4"/>
    </row>
    <row r="19" spans="1:6" s="5" customFormat="1" ht="30" x14ac:dyDescent="0.25">
      <c r="A19" s="11">
        <v>1</v>
      </c>
      <c r="B19" s="11" t="s">
        <v>59</v>
      </c>
      <c r="C19" s="11">
        <v>1223.92</v>
      </c>
      <c r="D19" s="3"/>
      <c r="E19" s="4"/>
      <c r="F19" s="4"/>
    </row>
    <row r="20" spans="1:6" ht="60" x14ac:dyDescent="0.25">
      <c r="A20" s="3">
        <v>2</v>
      </c>
      <c r="B20" s="11" t="s">
        <v>63</v>
      </c>
      <c r="C20" s="11">
        <v>935</v>
      </c>
      <c r="D20" s="3"/>
      <c r="E20" s="1"/>
      <c r="F20" s="1"/>
    </row>
    <row r="21" spans="1:6" x14ac:dyDescent="0.25">
      <c r="A21" s="11"/>
      <c r="B21" s="3" t="s">
        <v>75</v>
      </c>
      <c r="C21" s="3">
        <f>SUM(C19:C20)</f>
        <v>2158.92</v>
      </c>
      <c r="D21" s="3">
        <f>C21+D17</f>
        <v>26305.68</v>
      </c>
      <c r="E21" s="1"/>
      <c r="F21" s="1"/>
    </row>
    <row r="22" spans="1:6" x14ac:dyDescent="0.25">
      <c r="A22" s="11"/>
      <c r="B22" s="3" t="s">
        <v>8</v>
      </c>
      <c r="C22" s="11"/>
      <c r="D22" s="3"/>
      <c r="E22" s="1"/>
      <c r="F22" s="1"/>
    </row>
    <row r="23" spans="1:6" ht="30" x14ac:dyDescent="0.25">
      <c r="A23" s="11">
        <v>1</v>
      </c>
      <c r="B23" s="11" t="s">
        <v>59</v>
      </c>
      <c r="C23" s="11">
        <v>1223.92</v>
      </c>
      <c r="D23" s="3"/>
      <c r="E23" s="1"/>
      <c r="F23" s="1"/>
    </row>
    <row r="24" spans="1:6" ht="60" x14ac:dyDescent="0.25">
      <c r="A24" s="3">
        <v>2</v>
      </c>
      <c r="B24" s="11" t="s">
        <v>63</v>
      </c>
      <c r="C24" s="11">
        <v>935</v>
      </c>
      <c r="D24" s="3"/>
      <c r="E24" s="1"/>
      <c r="F24" s="1"/>
    </row>
    <row r="25" spans="1:6" x14ac:dyDescent="0.25">
      <c r="A25" s="11"/>
      <c r="B25" s="3" t="s">
        <v>78</v>
      </c>
      <c r="C25" s="3">
        <f>SUM(C23:C24)</f>
        <v>2158.92</v>
      </c>
      <c r="D25" s="3">
        <f>C25+D21</f>
        <v>28464.6</v>
      </c>
      <c r="E25" s="1"/>
      <c r="F25" s="1"/>
    </row>
    <row r="26" spans="1:6" x14ac:dyDescent="0.25">
      <c r="A26" s="11"/>
      <c r="B26" s="3" t="s">
        <v>9</v>
      </c>
      <c r="C26" s="11"/>
      <c r="D26" s="3"/>
      <c r="E26" s="1"/>
      <c r="F26" s="1"/>
    </row>
    <row r="27" spans="1:6" ht="30" x14ac:dyDescent="0.25">
      <c r="A27" s="11">
        <v>1</v>
      </c>
      <c r="B27" s="11" t="s">
        <v>59</v>
      </c>
      <c r="C27" s="11">
        <v>1223.92</v>
      </c>
      <c r="D27" s="3"/>
      <c r="E27" s="1"/>
      <c r="F27" s="1"/>
    </row>
    <row r="28" spans="1:6" ht="60" x14ac:dyDescent="0.25">
      <c r="A28" s="3">
        <v>2</v>
      </c>
      <c r="B28" s="11" t="s">
        <v>63</v>
      </c>
      <c r="C28" s="11">
        <v>935</v>
      </c>
      <c r="D28" s="3"/>
      <c r="E28" s="1"/>
      <c r="F28" s="1"/>
    </row>
    <row r="29" spans="1:6" x14ac:dyDescent="0.25">
      <c r="A29" s="11"/>
      <c r="B29" s="3" t="s">
        <v>82</v>
      </c>
      <c r="C29" s="3">
        <f>SUM(C27:C28)</f>
        <v>2158.92</v>
      </c>
      <c r="D29" s="3">
        <f>C29+D25</f>
        <v>30623.519999999997</v>
      </c>
      <c r="E29" s="1"/>
      <c r="F29" s="1"/>
    </row>
    <row r="30" spans="1:6" x14ac:dyDescent="0.25">
      <c r="A30" s="11"/>
      <c r="B30" s="3" t="s">
        <v>10</v>
      </c>
      <c r="C30" s="11"/>
      <c r="D30" s="3"/>
      <c r="E30" s="1"/>
      <c r="F30" s="1"/>
    </row>
    <row r="31" spans="1:6" ht="30" x14ac:dyDescent="0.25">
      <c r="A31" s="11">
        <v>1</v>
      </c>
      <c r="B31" s="11" t="s">
        <v>59</v>
      </c>
      <c r="C31" s="11">
        <v>1223.92</v>
      </c>
      <c r="D31" s="3"/>
      <c r="E31" s="1"/>
      <c r="F31" s="1"/>
    </row>
    <row r="32" spans="1:6" ht="60" x14ac:dyDescent="0.25">
      <c r="A32" s="3">
        <v>2</v>
      </c>
      <c r="B32" s="11" t="s">
        <v>63</v>
      </c>
      <c r="C32" s="11">
        <v>935</v>
      </c>
      <c r="D32" s="3"/>
      <c r="E32" s="1"/>
      <c r="F32" s="1"/>
    </row>
    <row r="33" spans="1:6" x14ac:dyDescent="0.25">
      <c r="A33" s="11">
        <v>3</v>
      </c>
      <c r="B33" s="11" t="s">
        <v>87</v>
      </c>
      <c r="C33" s="42">
        <v>744</v>
      </c>
      <c r="D33" s="53"/>
      <c r="E33" s="1"/>
      <c r="F33" s="1"/>
    </row>
    <row r="34" spans="1:6" x14ac:dyDescent="0.25">
      <c r="A34" s="11">
        <v>4</v>
      </c>
      <c r="B34" s="11" t="s">
        <v>88</v>
      </c>
      <c r="C34" s="11">
        <v>744</v>
      </c>
      <c r="D34" s="53"/>
      <c r="E34" s="1"/>
      <c r="F34" s="1"/>
    </row>
    <row r="35" spans="1:6" x14ac:dyDescent="0.25">
      <c r="A35" s="11"/>
      <c r="B35" s="3" t="s">
        <v>89</v>
      </c>
      <c r="C35" s="53">
        <f>SUM(C31:C34)</f>
        <v>3646.92</v>
      </c>
      <c r="D35" s="53">
        <f>C35+D29</f>
        <v>34270.439999999995</v>
      </c>
      <c r="E35" s="1"/>
      <c r="F35" s="1"/>
    </row>
    <row r="36" spans="1:6" x14ac:dyDescent="0.25">
      <c r="A36" s="11"/>
      <c r="B36" s="3" t="s">
        <v>11</v>
      </c>
      <c r="C36" s="11"/>
      <c r="D36" s="3"/>
      <c r="E36" s="1"/>
      <c r="F36" s="1"/>
    </row>
    <row r="37" spans="1:6" ht="30" x14ac:dyDescent="0.25">
      <c r="A37" s="11">
        <v>1</v>
      </c>
      <c r="B37" s="11" t="s">
        <v>59</v>
      </c>
      <c r="C37" s="11">
        <v>1223.92</v>
      </c>
      <c r="D37" s="3"/>
      <c r="E37" s="1"/>
      <c r="F37" s="1"/>
    </row>
    <row r="38" spans="1:6" ht="60" x14ac:dyDescent="0.25">
      <c r="A38" s="3">
        <v>2</v>
      </c>
      <c r="B38" s="11" t="s">
        <v>63</v>
      </c>
      <c r="C38" s="11">
        <v>935</v>
      </c>
      <c r="D38" s="3"/>
      <c r="E38" s="1"/>
      <c r="F38" s="1"/>
    </row>
    <row r="39" spans="1:6" ht="30" x14ac:dyDescent="0.25">
      <c r="A39" s="11">
        <v>3</v>
      </c>
      <c r="B39" s="11" t="s">
        <v>91</v>
      </c>
      <c r="C39" s="42">
        <v>494.76</v>
      </c>
      <c r="D39" s="53"/>
      <c r="E39" s="1"/>
      <c r="F39" s="1"/>
    </row>
    <row r="40" spans="1:6" x14ac:dyDescent="0.25">
      <c r="A40" s="11"/>
      <c r="B40" s="3" t="s">
        <v>92</v>
      </c>
      <c r="C40" s="53">
        <f>SUM(C37:C39)</f>
        <v>2653.6800000000003</v>
      </c>
      <c r="D40" s="53">
        <f>C40+D35</f>
        <v>36924.119999999995</v>
      </c>
      <c r="E40" s="1"/>
      <c r="F40" s="1"/>
    </row>
    <row r="41" spans="1:6" x14ac:dyDescent="0.25">
      <c r="A41" s="11"/>
      <c r="B41" s="3" t="s">
        <v>12</v>
      </c>
      <c r="C41" s="11"/>
      <c r="D41" s="3"/>
      <c r="E41" s="1"/>
      <c r="F41" s="1"/>
    </row>
    <row r="42" spans="1:6" ht="30" x14ac:dyDescent="0.25">
      <c r="A42" s="11">
        <v>1</v>
      </c>
      <c r="B42" s="11" t="s">
        <v>59</v>
      </c>
      <c r="C42" s="11">
        <v>1223.92</v>
      </c>
      <c r="D42" s="3"/>
      <c r="E42" s="1"/>
      <c r="F42" s="1"/>
    </row>
    <row r="43" spans="1:6" ht="60" x14ac:dyDescent="0.25">
      <c r="A43" s="3">
        <v>2</v>
      </c>
      <c r="B43" s="11" t="s">
        <v>63</v>
      </c>
      <c r="C43" s="11">
        <v>935</v>
      </c>
      <c r="D43" s="3"/>
      <c r="E43" s="1"/>
      <c r="F43" s="1"/>
    </row>
    <row r="44" spans="1:6" x14ac:dyDescent="0.25">
      <c r="A44" s="11">
        <v>3</v>
      </c>
      <c r="B44" s="11" t="s">
        <v>99</v>
      </c>
      <c r="C44" s="11">
        <v>372</v>
      </c>
      <c r="D44" s="53"/>
      <c r="E44" s="1"/>
      <c r="F44" s="1"/>
    </row>
    <row r="45" spans="1:6" x14ac:dyDescent="0.25">
      <c r="A45" s="11">
        <v>4</v>
      </c>
      <c r="B45" s="11" t="s">
        <v>100</v>
      </c>
      <c r="C45" s="11">
        <v>308.76</v>
      </c>
      <c r="D45" s="53"/>
      <c r="E45" s="1"/>
      <c r="F45" s="1"/>
    </row>
    <row r="46" spans="1:6" x14ac:dyDescent="0.25">
      <c r="A46" s="11">
        <v>5</v>
      </c>
      <c r="B46" s="11" t="s">
        <v>101</v>
      </c>
      <c r="C46" s="11">
        <v>750</v>
      </c>
      <c r="D46" s="53"/>
      <c r="E46" s="1"/>
      <c r="F46" s="1"/>
    </row>
    <row r="47" spans="1:6" x14ac:dyDescent="0.25">
      <c r="A47" s="11"/>
      <c r="B47" s="3" t="s">
        <v>102</v>
      </c>
      <c r="C47" s="3">
        <f>SUM(C42:C46)</f>
        <v>3589.6800000000003</v>
      </c>
      <c r="D47" s="53">
        <f>C47+D40</f>
        <v>40513.799999999996</v>
      </c>
      <c r="E47" s="1"/>
      <c r="F47" s="1"/>
    </row>
    <row r="48" spans="1:6" x14ac:dyDescent="0.25">
      <c r="A48" s="11"/>
      <c r="B48" s="3" t="s">
        <v>13</v>
      </c>
      <c r="C48" s="11"/>
      <c r="D48" s="3"/>
      <c r="E48" s="1"/>
      <c r="F48" s="1"/>
    </row>
    <row r="49" spans="1:6" ht="30" x14ac:dyDescent="0.25">
      <c r="A49" s="11">
        <v>1</v>
      </c>
      <c r="B49" s="11" t="s">
        <v>59</v>
      </c>
      <c r="C49" s="11">
        <v>1223.92</v>
      </c>
      <c r="D49" s="3"/>
      <c r="E49" s="1"/>
      <c r="F49" s="1"/>
    </row>
    <row r="50" spans="1:6" ht="60" x14ac:dyDescent="0.25">
      <c r="A50" s="3">
        <v>2</v>
      </c>
      <c r="B50" s="11" t="s">
        <v>63</v>
      </c>
      <c r="C50" s="11">
        <v>935</v>
      </c>
      <c r="D50" s="3"/>
      <c r="E50" s="1"/>
      <c r="F50" s="1"/>
    </row>
    <row r="51" spans="1:6" x14ac:dyDescent="0.25">
      <c r="A51" s="11">
        <v>3</v>
      </c>
      <c r="B51" s="11" t="s">
        <v>106</v>
      </c>
      <c r="C51" s="11">
        <v>8469.7000000000007</v>
      </c>
      <c r="D51" s="53"/>
      <c r="E51" s="1"/>
      <c r="F51" s="1"/>
    </row>
    <row r="52" spans="1:6" x14ac:dyDescent="0.25">
      <c r="A52" s="11">
        <v>4</v>
      </c>
      <c r="B52" s="11" t="s">
        <v>107</v>
      </c>
      <c r="C52" s="11">
        <v>372</v>
      </c>
      <c r="D52" s="53"/>
      <c r="E52" s="1"/>
      <c r="F52" s="1"/>
    </row>
    <row r="53" spans="1:6" x14ac:dyDescent="0.25">
      <c r="A53" s="11"/>
      <c r="B53" s="3" t="s">
        <v>108</v>
      </c>
      <c r="C53" s="3">
        <f>SUM(C49:C52)</f>
        <v>11000.62</v>
      </c>
      <c r="D53" s="53">
        <f>C53+D47</f>
        <v>51514.42</v>
      </c>
      <c r="E53" s="1"/>
      <c r="F53" s="1"/>
    </row>
    <row r="54" spans="1:6" x14ac:dyDescent="0.25">
      <c r="A54" s="11"/>
      <c r="B54" s="3" t="s">
        <v>14</v>
      </c>
      <c r="C54" s="11"/>
      <c r="D54" s="3"/>
      <c r="E54" s="1"/>
      <c r="F54" s="1"/>
    </row>
    <row r="55" spans="1:6" ht="30" x14ac:dyDescent="0.25">
      <c r="A55" s="11">
        <v>1</v>
      </c>
      <c r="B55" s="11" t="s">
        <v>59</v>
      </c>
      <c r="C55" s="11">
        <v>1223.92</v>
      </c>
      <c r="D55" s="3"/>
      <c r="E55" s="1"/>
      <c r="F55" s="1"/>
    </row>
    <row r="56" spans="1:6" ht="60" x14ac:dyDescent="0.25">
      <c r="A56" s="3">
        <v>2</v>
      </c>
      <c r="B56" s="11" t="s">
        <v>63</v>
      </c>
      <c r="C56" s="11">
        <v>935</v>
      </c>
      <c r="D56" s="3"/>
      <c r="E56" s="1"/>
      <c r="F56" s="1"/>
    </row>
    <row r="57" spans="1:6" x14ac:dyDescent="0.25">
      <c r="A57" s="11">
        <v>3</v>
      </c>
      <c r="B57" s="11" t="s">
        <v>109</v>
      </c>
      <c r="C57" s="11">
        <v>1488</v>
      </c>
      <c r="D57" s="53"/>
      <c r="E57" s="1"/>
      <c r="F57" s="1"/>
    </row>
    <row r="58" spans="1:6" x14ac:dyDescent="0.25">
      <c r="A58" s="11"/>
      <c r="B58" s="3" t="s">
        <v>110</v>
      </c>
      <c r="C58" s="3">
        <f>SUM(C55:C57)</f>
        <v>3646.92</v>
      </c>
      <c r="D58" s="53">
        <f>C58+D53</f>
        <v>55161.34</v>
      </c>
      <c r="E58" s="1"/>
      <c r="F58" s="1"/>
    </row>
    <row r="59" spans="1:6" x14ac:dyDescent="0.25">
      <c r="A59" s="11"/>
      <c r="B59" s="3" t="s">
        <v>15</v>
      </c>
      <c r="C59" s="11"/>
      <c r="D59" s="3"/>
      <c r="E59" s="1"/>
      <c r="F59" s="1"/>
    </row>
    <row r="60" spans="1:6" ht="30" x14ac:dyDescent="0.25">
      <c r="A60" s="11">
        <v>1</v>
      </c>
      <c r="B60" s="11" t="s">
        <v>59</v>
      </c>
      <c r="C60" s="11">
        <v>1223.92</v>
      </c>
      <c r="D60" s="3"/>
      <c r="E60" s="1"/>
      <c r="F60" s="1"/>
    </row>
    <row r="61" spans="1:6" ht="60" x14ac:dyDescent="0.25">
      <c r="A61" s="3">
        <v>2</v>
      </c>
      <c r="B61" s="11" t="s">
        <v>63</v>
      </c>
      <c r="C61" s="11">
        <v>935</v>
      </c>
      <c r="D61" s="3"/>
      <c r="E61" s="1"/>
      <c r="F61" s="1"/>
    </row>
    <row r="62" spans="1:6" x14ac:dyDescent="0.25">
      <c r="A62" s="11">
        <v>3</v>
      </c>
      <c r="B62" s="64" t="s">
        <v>112</v>
      </c>
      <c r="C62" s="64">
        <v>1488</v>
      </c>
      <c r="D62" s="53"/>
      <c r="E62" s="1"/>
      <c r="F62" s="1"/>
    </row>
    <row r="63" spans="1:6" ht="30" x14ac:dyDescent="0.25">
      <c r="A63" s="11">
        <v>4</v>
      </c>
      <c r="B63" s="64" t="s">
        <v>113</v>
      </c>
      <c r="C63" s="64">
        <v>5807.4</v>
      </c>
      <c r="D63" s="53"/>
      <c r="E63" s="1"/>
      <c r="F63" s="1"/>
    </row>
    <row r="64" spans="1:6" ht="30" x14ac:dyDescent="0.25">
      <c r="A64" s="11">
        <v>5</v>
      </c>
      <c r="B64" s="64" t="s">
        <v>114</v>
      </c>
      <c r="C64" s="64">
        <v>3640.1</v>
      </c>
      <c r="D64" s="53"/>
      <c r="E64" s="1"/>
      <c r="F64" s="1"/>
    </row>
    <row r="65" spans="1:6" ht="30" x14ac:dyDescent="0.25">
      <c r="A65" s="11">
        <v>6</v>
      </c>
      <c r="B65" s="64" t="s">
        <v>115</v>
      </c>
      <c r="C65" s="64">
        <v>1264.95</v>
      </c>
      <c r="D65" s="53"/>
      <c r="E65" s="1"/>
      <c r="F65" s="1"/>
    </row>
    <row r="66" spans="1:6" x14ac:dyDescent="0.25">
      <c r="A66" s="11"/>
      <c r="B66" s="3" t="s">
        <v>116</v>
      </c>
      <c r="C66" s="3">
        <f>SUM(C60:C65)</f>
        <v>14359.37</v>
      </c>
      <c r="D66" s="53">
        <f>C66+D58</f>
        <v>69520.709999999992</v>
      </c>
      <c r="E66" s="1"/>
      <c r="F66" s="1"/>
    </row>
    <row r="67" spans="1:6" x14ac:dyDescent="0.25">
      <c r="A67" s="11"/>
      <c r="B67" s="3"/>
      <c r="C67" s="3"/>
      <c r="D67" s="53"/>
      <c r="E67" s="1"/>
      <c r="F67" s="1"/>
    </row>
    <row r="68" spans="1:6" x14ac:dyDescent="0.25">
      <c r="A68" s="11"/>
      <c r="B68" s="3"/>
      <c r="C68" s="3"/>
      <c r="D68" s="53"/>
      <c r="E68" s="1"/>
      <c r="F68" s="1"/>
    </row>
    <row r="69" spans="1:6" x14ac:dyDescent="0.25">
      <c r="A69" s="11"/>
      <c r="B69" s="40"/>
      <c r="C69" s="11"/>
      <c r="D69" s="11"/>
      <c r="E69" s="1"/>
      <c r="F6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A49" workbookViewId="0">
      <selection activeCell="D63" sqref="D63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66" t="s">
        <v>66</v>
      </c>
      <c r="C1" s="66"/>
      <c r="D1" s="66"/>
      <c r="E1" s="6"/>
      <c r="F1" s="6"/>
      <c r="G1" s="6"/>
    </row>
    <row r="2" spans="1:15" ht="15.95" customHeight="1" x14ac:dyDescent="0.25">
      <c r="A2" s="1"/>
      <c r="B2" s="2" t="s">
        <v>58</v>
      </c>
      <c r="C2" s="31"/>
      <c r="D2" s="31"/>
      <c r="E2" s="1"/>
      <c r="F2" s="1"/>
      <c r="G2" s="1"/>
    </row>
    <row r="3" spans="1:15" ht="15.95" customHeight="1" x14ac:dyDescent="0.25">
      <c r="A3" s="1"/>
      <c r="B3" s="66" t="s">
        <v>6</v>
      </c>
      <c r="C3" s="66"/>
      <c r="D3" s="66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7"/>
      <c r="B5" s="3" t="s">
        <v>2</v>
      </c>
      <c r="C5" s="7"/>
      <c r="D5" s="7"/>
      <c r="E5" s="1"/>
      <c r="F5" s="1"/>
      <c r="G5" s="1"/>
    </row>
    <row r="6" spans="1:15" s="1" customFormat="1" ht="30" x14ac:dyDescent="0.25">
      <c r="A6" s="11">
        <v>1</v>
      </c>
      <c r="B6" s="11" t="s">
        <v>61</v>
      </c>
      <c r="C6" s="11">
        <v>4730</v>
      </c>
      <c r="D6" s="3"/>
      <c r="H6"/>
      <c r="I6"/>
      <c r="J6"/>
      <c r="K6"/>
      <c r="L6"/>
      <c r="M6"/>
      <c r="N6"/>
      <c r="O6"/>
    </row>
    <row r="7" spans="1:15" s="4" customFormat="1" x14ac:dyDescent="0.25">
      <c r="A7" s="11">
        <v>2</v>
      </c>
      <c r="B7" s="11" t="s">
        <v>62</v>
      </c>
      <c r="C7" s="11">
        <v>6156</v>
      </c>
      <c r="D7" s="3"/>
      <c r="F7" s="1"/>
      <c r="H7"/>
      <c r="I7"/>
      <c r="J7"/>
      <c r="K7"/>
      <c r="L7"/>
      <c r="M7"/>
      <c r="N7"/>
      <c r="O7"/>
    </row>
    <row r="8" spans="1:15" s="4" customFormat="1" x14ac:dyDescent="0.25">
      <c r="A8" s="11">
        <v>3</v>
      </c>
      <c r="B8" s="11" t="s">
        <v>67</v>
      </c>
      <c r="C8" s="11">
        <v>2394</v>
      </c>
      <c r="D8" s="3"/>
      <c r="H8"/>
      <c r="I8"/>
      <c r="J8"/>
      <c r="K8"/>
      <c r="L8"/>
      <c r="M8"/>
      <c r="N8"/>
      <c r="O8"/>
    </row>
    <row r="9" spans="1:15" s="1" customFormat="1" ht="15" customHeight="1" x14ac:dyDescent="0.25">
      <c r="A9" s="11"/>
      <c r="B9" s="3" t="s">
        <v>64</v>
      </c>
      <c r="C9" s="3">
        <f>SUM(C6:C8)</f>
        <v>13280</v>
      </c>
      <c r="D9" s="3">
        <f>C9</f>
        <v>13280</v>
      </c>
      <c r="H9"/>
      <c r="I9"/>
      <c r="J9"/>
      <c r="K9"/>
      <c r="L9"/>
      <c r="M9"/>
      <c r="N9"/>
      <c r="O9"/>
    </row>
    <row r="10" spans="1:15" s="1" customFormat="1" ht="15" customHeight="1" x14ac:dyDescent="0.25">
      <c r="A10" s="11"/>
      <c r="B10" s="3" t="s">
        <v>5</v>
      </c>
      <c r="C10" s="11"/>
      <c r="D10" s="3"/>
      <c r="H10"/>
      <c r="I10"/>
      <c r="J10"/>
      <c r="K10"/>
      <c r="L10"/>
      <c r="M10"/>
      <c r="N10"/>
      <c r="O10"/>
    </row>
    <row r="11" spans="1:15" s="1" customFormat="1" ht="30" x14ac:dyDescent="0.25">
      <c r="A11" s="11">
        <v>1</v>
      </c>
      <c r="B11" s="11" t="s">
        <v>61</v>
      </c>
      <c r="C11" s="11">
        <v>4730</v>
      </c>
      <c r="D11" s="3"/>
      <c r="H11"/>
      <c r="I11"/>
      <c r="J11"/>
      <c r="K11"/>
      <c r="L11"/>
      <c r="M11"/>
      <c r="N11"/>
      <c r="O11"/>
    </row>
    <row r="12" spans="1:15" s="1" customFormat="1" x14ac:dyDescent="0.25">
      <c r="A12" s="11">
        <v>2</v>
      </c>
      <c r="B12" s="11" t="s">
        <v>62</v>
      </c>
      <c r="C12" s="11">
        <v>6156</v>
      </c>
      <c r="D12" s="3"/>
      <c r="H12"/>
      <c r="I12"/>
      <c r="J12"/>
      <c r="K12"/>
      <c r="L12"/>
      <c r="M12"/>
      <c r="N12"/>
      <c r="O12"/>
    </row>
    <row r="13" spans="1:15" s="1" customFormat="1" ht="15.75" customHeight="1" x14ac:dyDescent="0.25">
      <c r="A13" s="11">
        <v>3</v>
      </c>
      <c r="B13" s="11" t="s">
        <v>71</v>
      </c>
      <c r="C13" s="11">
        <v>438</v>
      </c>
      <c r="D13" s="3"/>
      <c r="H13"/>
      <c r="I13"/>
      <c r="J13"/>
      <c r="K13"/>
      <c r="L13"/>
      <c r="M13"/>
      <c r="N13"/>
      <c r="O13"/>
    </row>
    <row r="14" spans="1:15" s="1" customFormat="1" x14ac:dyDescent="0.25">
      <c r="A14" s="11"/>
      <c r="B14" s="3" t="s">
        <v>70</v>
      </c>
      <c r="C14" s="3">
        <f>SUM(C11:C13)</f>
        <v>11324</v>
      </c>
      <c r="D14" s="3">
        <f>C14+D9</f>
        <v>24604</v>
      </c>
      <c r="H14"/>
      <c r="I14"/>
      <c r="J14"/>
      <c r="K14"/>
      <c r="L14"/>
      <c r="M14"/>
      <c r="N14"/>
      <c r="O14"/>
    </row>
    <row r="15" spans="1:15" s="1" customFormat="1" x14ac:dyDescent="0.25">
      <c r="A15" s="11"/>
      <c r="B15" s="3" t="s">
        <v>3</v>
      </c>
      <c r="C15" s="11"/>
      <c r="D15" s="3"/>
      <c r="H15"/>
      <c r="I15"/>
      <c r="J15"/>
      <c r="K15"/>
      <c r="L15"/>
      <c r="M15"/>
      <c r="N15"/>
      <c r="O15"/>
    </row>
    <row r="16" spans="1:15" s="1" customFormat="1" ht="30" x14ac:dyDescent="0.25">
      <c r="A16" s="11">
        <v>1</v>
      </c>
      <c r="B16" s="11" t="s">
        <v>61</v>
      </c>
      <c r="C16" s="11">
        <v>4730</v>
      </c>
      <c r="D16" s="3"/>
      <c r="H16"/>
      <c r="I16"/>
      <c r="J16"/>
      <c r="K16"/>
      <c r="L16"/>
      <c r="M16"/>
      <c r="N16"/>
      <c r="O16"/>
    </row>
    <row r="17" spans="1:15" s="1" customFormat="1" x14ac:dyDescent="0.25">
      <c r="A17" s="11">
        <v>2</v>
      </c>
      <c r="B17" s="11" t="s">
        <v>62</v>
      </c>
      <c r="C17" s="11">
        <v>6156</v>
      </c>
      <c r="D17" s="3"/>
      <c r="H17"/>
      <c r="I17"/>
      <c r="J17"/>
      <c r="K17"/>
      <c r="L17"/>
      <c r="M17"/>
      <c r="N17"/>
      <c r="O17"/>
    </row>
    <row r="18" spans="1:15" s="1" customFormat="1" x14ac:dyDescent="0.25">
      <c r="A18" s="11"/>
      <c r="B18" s="3" t="s">
        <v>74</v>
      </c>
      <c r="C18" s="3">
        <f>SUM(C16:C17)</f>
        <v>10886</v>
      </c>
      <c r="D18" s="3">
        <f>C18+D14</f>
        <v>35490</v>
      </c>
      <c r="H18"/>
      <c r="I18"/>
      <c r="J18"/>
      <c r="K18"/>
      <c r="L18"/>
      <c r="M18"/>
      <c r="N18"/>
      <c r="O18"/>
    </row>
    <row r="19" spans="1:15" s="4" customFormat="1" x14ac:dyDescent="0.25">
      <c r="A19" s="11"/>
      <c r="B19" s="3" t="s">
        <v>7</v>
      </c>
      <c r="C19" s="11"/>
      <c r="D19" s="3"/>
      <c r="H19"/>
      <c r="I19"/>
      <c r="J19"/>
      <c r="K19"/>
      <c r="L19"/>
      <c r="M19"/>
      <c r="N19"/>
      <c r="O19"/>
    </row>
    <row r="20" spans="1:15" s="4" customFormat="1" ht="30" x14ac:dyDescent="0.25">
      <c r="A20" s="11">
        <v>1</v>
      </c>
      <c r="B20" s="11" t="s">
        <v>61</v>
      </c>
      <c r="C20" s="11">
        <v>4730</v>
      </c>
      <c r="D20" s="3"/>
      <c r="H20"/>
      <c r="I20"/>
      <c r="J20"/>
      <c r="K20"/>
      <c r="L20"/>
      <c r="M20"/>
      <c r="N20"/>
      <c r="O20"/>
    </row>
    <row r="21" spans="1:15" s="1" customFormat="1" x14ac:dyDescent="0.25">
      <c r="A21" s="11">
        <v>2</v>
      </c>
      <c r="B21" s="11" t="s">
        <v>62</v>
      </c>
      <c r="C21" s="11">
        <v>6156</v>
      </c>
      <c r="D21" s="3"/>
      <c r="H21"/>
      <c r="I21"/>
      <c r="J21"/>
      <c r="K21"/>
      <c r="L21"/>
      <c r="M21"/>
      <c r="N21"/>
      <c r="O21"/>
    </row>
    <row r="22" spans="1:15" s="1" customFormat="1" x14ac:dyDescent="0.25">
      <c r="A22" s="11">
        <v>3</v>
      </c>
      <c r="B22" s="11" t="s">
        <v>76</v>
      </c>
      <c r="C22" s="11">
        <v>1942</v>
      </c>
      <c r="D22" s="3"/>
      <c r="H22"/>
      <c r="I22"/>
      <c r="J22"/>
      <c r="K22"/>
      <c r="L22"/>
      <c r="M22"/>
      <c r="N22"/>
      <c r="O22"/>
    </row>
    <row r="23" spans="1:15" s="1" customFormat="1" x14ac:dyDescent="0.25">
      <c r="A23" s="11"/>
      <c r="B23" s="3" t="s">
        <v>75</v>
      </c>
      <c r="C23" s="3">
        <f>SUM(C20:C22)</f>
        <v>12828</v>
      </c>
      <c r="D23" s="3">
        <f>C23+D18</f>
        <v>48318</v>
      </c>
      <c r="H23"/>
      <c r="I23"/>
      <c r="J23"/>
      <c r="K23"/>
      <c r="L23"/>
      <c r="M23"/>
      <c r="N23"/>
      <c r="O23"/>
    </row>
    <row r="24" spans="1:15" s="1" customFormat="1" x14ac:dyDescent="0.25">
      <c r="A24" s="11"/>
      <c r="B24" s="3" t="s">
        <v>8</v>
      </c>
      <c r="C24" s="11"/>
      <c r="D24" s="3"/>
      <c r="H24"/>
      <c r="I24"/>
      <c r="J24"/>
      <c r="K24"/>
      <c r="L24"/>
      <c r="M24"/>
      <c r="N24"/>
      <c r="O24"/>
    </row>
    <row r="25" spans="1:15" s="4" customFormat="1" ht="30" x14ac:dyDescent="0.25">
      <c r="A25" s="11">
        <v>1</v>
      </c>
      <c r="B25" s="11" t="s">
        <v>61</v>
      </c>
      <c r="C25" s="11">
        <v>4730</v>
      </c>
      <c r="D25" s="3"/>
      <c r="H25"/>
      <c r="I25"/>
      <c r="J25"/>
      <c r="K25"/>
      <c r="L25"/>
      <c r="M25"/>
      <c r="N25"/>
      <c r="O25"/>
    </row>
    <row r="26" spans="1:15" s="1" customFormat="1" x14ac:dyDescent="0.25">
      <c r="A26" s="11">
        <v>2</v>
      </c>
      <c r="B26" s="11" t="s">
        <v>62</v>
      </c>
      <c r="C26" s="11">
        <v>6156</v>
      </c>
      <c r="D26" s="3"/>
      <c r="H26"/>
      <c r="I26"/>
      <c r="J26"/>
      <c r="K26"/>
      <c r="L26"/>
      <c r="M26"/>
      <c r="N26"/>
      <c r="O26"/>
    </row>
    <row r="27" spans="1:15" s="1" customFormat="1" ht="30" x14ac:dyDescent="0.25">
      <c r="A27" s="11">
        <v>3</v>
      </c>
      <c r="B27" s="11" t="s">
        <v>79</v>
      </c>
      <c r="C27" s="11">
        <v>372</v>
      </c>
      <c r="D27" s="3"/>
      <c r="H27"/>
      <c r="I27"/>
      <c r="J27"/>
      <c r="K27"/>
      <c r="L27"/>
      <c r="M27"/>
      <c r="N27"/>
      <c r="O27"/>
    </row>
    <row r="28" spans="1:15" s="1" customFormat="1" x14ac:dyDescent="0.25">
      <c r="A28" s="11"/>
      <c r="B28" s="3" t="s">
        <v>78</v>
      </c>
      <c r="C28" s="3">
        <f>SUM(C25:C27)</f>
        <v>11258</v>
      </c>
      <c r="D28" s="3">
        <f>C28+D23</f>
        <v>59576</v>
      </c>
      <c r="H28"/>
      <c r="I28"/>
      <c r="J28"/>
      <c r="K28"/>
      <c r="L28"/>
      <c r="M28"/>
      <c r="N28"/>
      <c r="O28"/>
    </row>
    <row r="29" spans="1:15" s="1" customFormat="1" x14ac:dyDescent="0.25">
      <c r="A29" s="11"/>
      <c r="B29" s="3" t="s">
        <v>9</v>
      </c>
      <c r="C29" s="11"/>
      <c r="D29" s="3"/>
      <c r="H29"/>
      <c r="I29"/>
      <c r="J29"/>
      <c r="K29"/>
      <c r="L29"/>
      <c r="M29"/>
      <c r="N29"/>
      <c r="O29"/>
    </row>
    <row r="30" spans="1:15" s="1" customFormat="1" ht="30" x14ac:dyDescent="0.25">
      <c r="A30" s="11">
        <v>1</v>
      </c>
      <c r="B30" s="11" t="s">
        <v>61</v>
      </c>
      <c r="C30" s="11">
        <v>4730</v>
      </c>
      <c r="D30" s="3"/>
      <c r="H30"/>
      <c r="I30"/>
      <c r="J30"/>
      <c r="K30"/>
      <c r="L30"/>
      <c r="M30"/>
      <c r="N30"/>
      <c r="O30"/>
    </row>
    <row r="31" spans="1:15" s="1" customFormat="1" x14ac:dyDescent="0.25">
      <c r="A31" s="11">
        <v>2</v>
      </c>
      <c r="B31" s="11" t="s">
        <v>62</v>
      </c>
      <c r="C31" s="11">
        <v>6156</v>
      </c>
      <c r="D31" s="3"/>
      <c r="H31"/>
      <c r="I31"/>
      <c r="J31"/>
      <c r="K31"/>
      <c r="L31"/>
      <c r="M31"/>
      <c r="N31"/>
      <c r="O31"/>
    </row>
    <row r="32" spans="1:15" s="1" customFormat="1" x14ac:dyDescent="0.25">
      <c r="A32" s="11">
        <v>3</v>
      </c>
      <c r="B32" s="11" t="s">
        <v>83</v>
      </c>
      <c r="C32" s="11">
        <v>3086.8</v>
      </c>
      <c r="D32" s="3"/>
    </row>
    <row r="33" spans="1:4" x14ac:dyDescent="0.25">
      <c r="A33" s="13"/>
      <c r="B33" s="3" t="s">
        <v>82</v>
      </c>
      <c r="C33" s="12">
        <f>SUM(C30:C32)</f>
        <v>13972.8</v>
      </c>
      <c r="D33" s="12">
        <f>C33+D28</f>
        <v>73548.800000000003</v>
      </c>
    </row>
    <row r="34" spans="1:4" x14ac:dyDescent="0.25">
      <c r="A34" s="11"/>
      <c r="B34" s="3" t="s">
        <v>10</v>
      </c>
      <c r="C34" s="11"/>
      <c r="D34" s="3"/>
    </row>
    <row r="35" spans="1:4" ht="30" x14ac:dyDescent="0.25">
      <c r="A35" s="11">
        <v>1</v>
      </c>
      <c r="B35" s="11" t="s">
        <v>61</v>
      </c>
      <c r="C35" s="11">
        <v>4730</v>
      </c>
      <c r="D35" s="3"/>
    </row>
    <row r="36" spans="1:4" x14ac:dyDescent="0.25">
      <c r="A36" s="11">
        <v>2</v>
      </c>
      <c r="B36" s="11" t="s">
        <v>62</v>
      </c>
      <c r="C36" s="11">
        <v>6156</v>
      </c>
      <c r="D36" s="3"/>
    </row>
    <row r="37" spans="1:4" x14ac:dyDescent="0.25">
      <c r="A37" s="13"/>
      <c r="B37" s="3" t="s">
        <v>89</v>
      </c>
      <c r="C37" s="3">
        <f>SUM(C35:C36)</f>
        <v>10886</v>
      </c>
      <c r="D37" s="12">
        <f>C37+D33</f>
        <v>84434.8</v>
      </c>
    </row>
    <row r="38" spans="1:4" x14ac:dyDescent="0.25">
      <c r="A38" s="11"/>
      <c r="B38" s="3" t="s">
        <v>11</v>
      </c>
      <c r="C38" s="11"/>
      <c r="D38" s="3"/>
    </row>
    <row r="39" spans="1:4" ht="30" x14ac:dyDescent="0.25">
      <c r="A39" s="11">
        <v>1</v>
      </c>
      <c r="B39" s="11" t="s">
        <v>61</v>
      </c>
      <c r="C39" s="11">
        <v>4730</v>
      </c>
      <c r="D39" s="3"/>
    </row>
    <row r="40" spans="1:4" x14ac:dyDescent="0.25">
      <c r="A40" s="11">
        <v>2</v>
      </c>
      <c r="B40" s="11" t="s">
        <v>62</v>
      </c>
      <c r="C40" s="11">
        <v>6156</v>
      </c>
      <c r="D40" s="3"/>
    </row>
    <row r="41" spans="1:4" x14ac:dyDescent="0.25">
      <c r="A41" s="13">
        <v>3</v>
      </c>
      <c r="B41" s="11" t="s">
        <v>93</v>
      </c>
      <c r="C41" s="11">
        <v>1582.8</v>
      </c>
      <c r="D41" s="12"/>
    </row>
    <row r="42" spans="1:4" x14ac:dyDescent="0.25">
      <c r="A42" s="13">
        <v>4</v>
      </c>
      <c r="B42" s="11" t="s">
        <v>94</v>
      </c>
      <c r="C42" s="11">
        <v>186</v>
      </c>
      <c r="D42" s="12"/>
    </row>
    <row r="43" spans="1:4" x14ac:dyDescent="0.25">
      <c r="A43" s="13">
        <v>5</v>
      </c>
      <c r="B43" s="11" t="s">
        <v>95</v>
      </c>
      <c r="C43" s="11">
        <v>810</v>
      </c>
      <c r="D43" s="12"/>
    </row>
    <row r="44" spans="1:4" x14ac:dyDescent="0.25">
      <c r="A44" s="13"/>
      <c r="B44" s="3" t="s">
        <v>92</v>
      </c>
      <c r="C44" s="12">
        <f>SUM(C39:C43)</f>
        <v>13464.8</v>
      </c>
      <c r="D44" s="12">
        <f>C44+D37</f>
        <v>97899.6</v>
      </c>
    </row>
    <row r="45" spans="1:4" x14ac:dyDescent="0.25">
      <c r="A45" s="11"/>
      <c r="B45" s="3" t="s">
        <v>12</v>
      </c>
      <c r="C45" s="11"/>
      <c r="D45" s="3"/>
    </row>
    <row r="46" spans="1:4" ht="30" x14ac:dyDescent="0.25">
      <c r="A46" s="11">
        <v>1</v>
      </c>
      <c r="B46" s="11" t="s">
        <v>61</v>
      </c>
      <c r="C46" s="11">
        <v>4730</v>
      </c>
      <c r="D46" s="3"/>
    </row>
    <row r="47" spans="1:4" x14ac:dyDescent="0.25">
      <c r="A47" s="11">
        <v>2</v>
      </c>
      <c r="B47" s="11" t="s">
        <v>62</v>
      </c>
      <c r="C47" s="11">
        <v>6156</v>
      </c>
      <c r="D47" s="3"/>
    </row>
    <row r="48" spans="1:4" x14ac:dyDescent="0.25">
      <c r="A48" s="13">
        <v>3</v>
      </c>
      <c r="B48" s="11" t="s">
        <v>103</v>
      </c>
      <c r="C48" s="11">
        <v>1861.4</v>
      </c>
      <c r="D48" s="12"/>
    </row>
    <row r="49" spans="1:4" x14ac:dyDescent="0.25">
      <c r="A49" s="13"/>
      <c r="B49" s="3" t="s">
        <v>102</v>
      </c>
      <c r="C49" s="3">
        <f>SUM(C46:C48)</f>
        <v>12747.4</v>
      </c>
      <c r="D49" s="12">
        <f>C49+D44</f>
        <v>110647</v>
      </c>
    </row>
    <row r="50" spans="1:4" x14ac:dyDescent="0.25">
      <c r="A50" s="11"/>
      <c r="B50" s="3" t="s">
        <v>13</v>
      </c>
      <c r="C50" s="11"/>
      <c r="D50" s="3"/>
    </row>
    <row r="51" spans="1:4" ht="30" x14ac:dyDescent="0.25">
      <c r="A51" s="11">
        <v>1</v>
      </c>
      <c r="B51" s="11" t="s">
        <v>61</v>
      </c>
      <c r="C51" s="11">
        <v>4730</v>
      </c>
      <c r="D51" s="3"/>
    </row>
    <row r="52" spans="1:4" x14ac:dyDescent="0.25">
      <c r="A52" s="11">
        <v>2</v>
      </c>
      <c r="B52" s="11" t="s">
        <v>62</v>
      </c>
      <c r="C52" s="11">
        <v>6156</v>
      </c>
      <c r="D52" s="3"/>
    </row>
    <row r="53" spans="1:4" x14ac:dyDescent="0.25">
      <c r="A53" s="13"/>
      <c r="B53" s="3" t="s">
        <v>108</v>
      </c>
      <c r="C53" s="3">
        <f>SUM(C51:C52)</f>
        <v>10886</v>
      </c>
      <c r="D53" s="12">
        <f>C53+D49</f>
        <v>121533</v>
      </c>
    </row>
    <row r="54" spans="1:4" x14ac:dyDescent="0.25">
      <c r="A54" s="11"/>
      <c r="B54" s="3" t="s">
        <v>14</v>
      </c>
      <c r="C54" s="11"/>
      <c r="D54" s="3"/>
    </row>
    <row r="55" spans="1:4" ht="30" x14ac:dyDescent="0.25">
      <c r="A55" s="11">
        <v>1</v>
      </c>
      <c r="B55" s="11" t="s">
        <v>61</v>
      </c>
      <c r="C55" s="11">
        <v>4730</v>
      </c>
      <c r="D55" s="3"/>
    </row>
    <row r="56" spans="1:4" x14ac:dyDescent="0.25">
      <c r="A56" s="11">
        <v>2</v>
      </c>
      <c r="B56" s="11" t="s">
        <v>62</v>
      </c>
      <c r="C56" s="11">
        <v>6156</v>
      </c>
      <c r="D56" s="3"/>
    </row>
    <row r="57" spans="1:4" ht="30" x14ac:dyDescent="0.25">
      <c r="A57" s="13">
        <v>3</v>
      </c>
      <c r="B57" s="64" t="s">
        <v>111</v>
      </c>
      <c r="C57" s="65">
        <v>1150.8</v>
      </c>
      <c r="D57" s="12"/>
    </row>
    <row r="58" spans="1:4" x14ac:dyDescent="0.25">
      <c r="A58" s="13"/>
      <c r="B58" s="3" t="s">
        <v>110</v>
      </c>
      <c r="C58" s="3">
        <f>SUM(C55:C57)</f>
        <v>12036.8</v>
      </c>
      <c r="D58" s="12">
        <f>C58+D53</f>
        <v>133569.79999999999</v>
      </c>
    </row>
    <row r="59" spans="1:4" x14ac:dyDescent="0.25">
      <c r="A59" s="11"/>
      <c r="B59" s="3" t="s">
        <v>15</v>
      </c>
      <c r="C59" s="11"/>
      <c r="D59" s="3"/>
    </row>
    <row r="60" spans="1:4" ht="30" x14ac:dyDescent="0.25">
      <c r="A60" s="11">
        <v>1</v>
      </c>
      <c r="B60" s="11" t="s">
        <v>61</v>
      </c>
      <c r="C60" s="11">
        <v>4730</v>
      </c>
      <c r="D60" s="3"/>
    </row>
    <row r="61" spans="1:4" x14ac:dyDescent="0.25">
      <c r="A61" s="11">
        <v>2</v>
      </c>
      <c r="B61" s="11" t="s">
        <v>62</v>
      </c>
      <c r="C61" s="11">
        <v>6156</v>
      </c>
      <c r="D61" s="3"/>
    </row>
    <row r="62" spans="1:4" x14ac:dyDescent="0.25">
      <c r="A62" s="13"/>
      <c r="B62" s="3" t="s">
        <v>116</v>
      </c>
      <c r="C62" s="12">
        <f>SUM(C60:C61)</f>
        <v>10886</v>
      </c>
      <c r="D62" s="12">
        <f>C62+D58</f>
        <v>144455.79999999999</v>
      </c>
    </row>
    <row r="63" spans="1:4" x14ac:dyDescent="0.25">
      <c r="A63" s="13"/>
      <c r="B63" s="11"/>
      <c r="C63" s="13"/>
      <c r="D63" s="12"/>
    </row>
    <row r="64" spans="1:4" x14ac:dyDescent="0.25">
      <c r="A64" s="13"/>
      <c r="B64" s="11"/>
      <c r="C64" s="13"/>
      <c r="D64" s="12"/>
    </row>
    <row r="65" spans="1:4" x14ac:dyDescent="0.25">
      <c r="A65" s="13"/>
      <c r="B65" s="3"/>
      <c r="C65" s="12"/>
      <c r="D65" s="12"/>
    </row>
    <row r="66" spans="1:4" x14ac:dyDescent="0.25">
      <c r="A66" s="13"/>
      <c r="B66" s="3"/>
      <c r="C66" s="13"/>
      <c r="D66" s="12"/>
    </row>
    <row r="67" spans="1:4" x14ac:dyDescent="0.25">
      <c r="A67" s="13"/>
      <c r="B67" s="11"/>
      <c r="C67" s="13"/>
      <c r="D67" s="12"/>
    </row>
    <row r="68" spans="1:4" x14ac:dyDescent="0.25">
      <c r="A68" s="13"/>
      <c r="B68" s="11"/>
      <c r="C68" s="13"/>
      <c r="D68" s="12"/>
    </row>
    <row r="69" spans="1:4" x14ac:dyDescent="0.25">
      <c r="A69" s="13"/>
      <c r="B69" s="3"/>
      <c r="C69" s="12"/>
      <c r="D69" s="12"/>
    </row>
    <row r="70" spans="1:4" x14ac:dyDescent="0.25">
      <c r="A70" s="13"/>
      <c r="B70" s="3"/>
      <c r="C70" s="13"/>
      <c r="D70" s="12"/>
    </row>
    <row r="71" spans="1:4" x14ac:dyDescent="0.25">
      <c r="A71" s="13"/>
      <c r="B71" s="11"/>
      <c r="C71" s="13"/>
      <c r="D71" s="12"/>
    </row>
    <row r="72" spans="1:4" x14ac:dyDescent="0.25">
      <c r="A72" s="13"/>
      <c r="B72" s="11"/>
      <c r="C72" s="13"/>
      <c r="D72" s="12"/>
    </row>
    <row r="73" spans="1:4" x14ac:dyDescent="0.25">
      <c r="A73" s="13"/>
      <c r="B73" s="11"/>
      <c r="C73" s="13"/>
      <c r="D73" s="12"/>
    </row>
    <row r="74" spans="1:4" x14ac:dyDescent="0.25">
      <c r="A74" s="13"/>
      <c r="B74" s="11"/>
      <c r="C74" s="13"/>
      <c r="D74" s="13"/>
    </row>
    <row r="75" spans="1:4" x14ac:dyDescent="0.25">
      <c r="A75" s="13"/>
      <c r="B75" s="55"/>
      <c r="C75" s="13"/>
      <c r="D75" s="13"/>
    </row>
    <row r="76" spans="1:4" x14ac:dyDescent="0.25">
      <c r="A76" s="13"/>
      <c r="B76" s="56"/>
      <c r="C76" s="12"/>
      <c r="D76" s="12"/>
    </row>
    <row r="77" spans="1:4" x14ac:dyDescent="0.25">
      <c r="A77" s="13"/>
      <c r="B77" s="3"/>
      <c r="C77" s="13"/>
      <c r="D77" s="12"/>
    </row>
    <row r="78" spans="1:4" x14ac:dyDescent="0.25">
      <c r="A78" s="13"/>
      <c r="B78" s="3"/>
      <c r="C78" s="12"/>
      <c r="D78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66" t="s">
        <v>66</v>
      </c>
      <c r="C1" s="66"/>
      <c r="D1" s="66"/>
    </row>
    <row r="2" spans="1:4" ht="15.95" customHeight="1" x14ac:dyDescent="0.25">
      <c r="A2" s="1"/>
      <c r="B2" s="2" t="s">
        <v>58</v>
      </c>
      <c r="C2" s="31"/>
      <c r="D2" s="31"/>
    </row>
    <row r="3" spans="1:4" ht="15.95" customHeight="1" x14ac:dyDescent="0.25">
      <c r="A3" s="1"/>
      <c r="B3" s="66" t="s">
        <v>34</v>
      </c>
      <c r="C3" s="66"/>
      <c r="D3" s="66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8"/>
      <c r="B5" s="59" t="s">
        <v>2</v>
      </c>
      <c r="C5" s="58"/>
      <c r="D5" s="7"/>
    </row>
    <row r="6" spans="1:4" x14ac:dyDescent="0.25">
      <c r="A6" s="58">
        <v>1</v>
      </c>
      <c r="B6" s="60" t="s">
        <v>68</v>
      </c>
      <c r="C6" s="61">
        <v>2379</v>
      </c>
      <c r="D6" s="9">
        <f>C6</f>
        <v>2379</v>
      </c>
    </row>
    <row r="7" spans="1:4" x14ac:dyDescent="0.25">
      <c r="A7" s="58"/>
      <c r="B7" s="59" t="s">
        <v>5</v>
      </c>
      <c r="C7" s="61"/>
      <c r="D7" s="9"/>
    </row>
    <row r="8" spans="1:4" ht="30" x14ac:dyDescent="0.25">
      <c r="A8" s="60"/>
      <c r="B8" s="60" t="s">
        <v>72</v>
      </c>
      <c r="C8" s="60">
        <v>744</v>
      </c>
      <c r="D8" s="3">
        <f>C8+D6</f>
        <v>3123</v>
      </c>
    </row>
    <row r="9" spans="1:4" x14ac:dyDescent="0.25">
      <c r="A9" s="58"/>
      <c r="B9" s="59" t="s">
        <v>12</v>
      </c>
      <c r="C9" s="60"/>
      <c r="D9" s="3"/>
    </row>
    <row r="10" spans="1:4" x14ac:dyDescent="0.25">
      <c r="A10" s="58">
        <v>1</v>
      </c>
      <c r="B10" s="60" t="s">
        <v>104</v>
      </c>
      <c r="C10" s="60">
        <v>432.1</v>
      </c>
      <c r="D10" s="3">
        <f>C10+D8</f>
        <v>3555.1</v>
      </c>
    </row>
    <row r="11" spans="1:4" x14ac:dyDescent="0.25">
      <c r="A11" s="60"/>
      <c r="B11" s="59"/>
      <c r="C11" s="60"/>
      <c r="D11" s="3"/>
    </row>
    <row r="12" spans="1:4" x14ac:dyDescent="0.25">
      <c r="A12" s="60"/>
      <c r="B12" s="60"/>
      <c r="C12" s="60"/>
      <c r="D12" s="3"/>
    </row>
    <row r="13" spans="1:4" x14ac:dyDescent="0.25">
      <c r="A13" s="60"/>
      <c r="B13" s="59"/>
      <c r="C13" s="60"/>
      <c r="D13" s="3"/>
    </row>
    <row r="14" spans="1:4" x14ac:dyDescent="0.25">
      <c r="A14" s="60"/>
      <c r="B14" s="60"/>
      <c r="C14" s="60"/>
      <c r="D14" s="3"/>
    </row>
    <row r="15" spans="1:4" x14ac:dyDescent="0.25">
      <c r="A15" s="60"/>
      <c r="B15" s="60"/>
      <c r="C15" s="60"/>
      <c r="D15" s="3"/>
    </row>
    <row r="16" spans="1:4" x14ac:dyDescent="0.25">
      <c r="A16" s="60"/>
      <c r="B16" s="59"/>
      <c r="C16" s="59"/>
      <c r="D16" s="3"/>
    </row>
    <row r="17" spans="1:4" x14ac:dyDescent="0.25">
      <c r="A17" s="60"/>
      <c r="B17" s="59"/>
      <c r="C17" s="60"/>
      <c r="D17" s="3"/>
    </row>
    <row r="18" spans="1:4" x14ac:dyDescent="0.25">
      <c r="A18" s="60"/>
      <c r="B18" s="60"/>
      <c r="C18" s="60"/>
      <c r="D18" s="3"/>
    </row>
    <row r="19" spans="1:4" x14ac:dyDescent="0.25">
      <c r="A19" s="60"/>
      <c r="B19" s="59"/>
      <c r="C19" s="60"/>
      <c r="D19" s="3"/>
    </row>
    <row r="20" spans="1:4" x14ac:dyDescent="0.25">
      <c r="A20" s="60"/>
      <c r="B20" s="60"/>
      <c r="C20" s="59"/>
      <c r="D20" s="3"/>
    </row>
    <row r="21" spans="1:4" x14ac:dyDescent="0.25">
      <c r="A21" s="60"/>
      <c r="B21" s="60"/>
      <c r="C21" s="60"/>
      <c r="D21" s="3"/>
    </row>
    <row r="22" spans="1:4" x14ac:dyDescent="0.25">
      <c r="A22" s="60"/>
      <c r="B22" s="59"/>
      <c r="C22" s="60"/>
      <c r="D22" s="3"/>
    </row>
    <row r="23" spans="1:4" x14ac:dyDescent="0.25">
      <c r="A23" s="60"/>
      <c r="B23" s="60"/>
      <c r="C23" s="60"/>
      <c r="D23" s="3"/>
    </row>
    <row r="24" spans="1:4" x14ac:dyDescent="0.25">
      <c r="A24" s="60"/>
      <c r="B24" s="60"/>
      <c r="C24" s="60"/>
      <c r="D24" s="3"/>
    </row>
    <row r="25" spans="1:4" x14ac:dyDescent="0.25">
      <c r="A25" s="60"/>
      <c r="B25" s="60"/>
      <c r="C25" s="60"/>
      <c r="D25" s="3"/>
    </row>
    <row r="26" spans="1:4" x14ac:dyDescent="0.25">
      <c r="A26" s="60"/>
      <c r="B26" s="60"/>
      <c r="C26" s="60"/>
      <c r="D26" s="3"/>
    </row>
    <row r="27" spans="1:4" x14ac:dyDescent="0.25">
      <c r="A27" s="59"/>
      <c r="B27" s="59"/>
      <c r="C27" s="59"/>
      <c r="D27" s="3"/>
    </row>
    <row r="28" spans="1:4" x14ac:dyDescent="0.25">
      <c r="A28" s="60"/>
      <c r="B28" s="60"/>
      <c r="C28" s="60"/>
      <c r="D28" s="3"/>
    </row>
    <row r="29" spans="1:4" x14ac:dyDescent="0.25">
      <c r="A29" s="60"/>
      <c r="B29" s="59"/>
      <c r="C29" s="60"/>
      <c r="D29" s="3"/>
    </row>
    <row r="30" spans="1:4" x14ac:dyDescent="0.25">
      <c r="A30" s="60"/>
      <c r="B30" s="60"/>
      <c r="C30" s="60"/>
      <c r="D30" s="3"/>
    </row>
    <row r="31" spans="1:4" x14ac:dyDescent="0.25">
      <c r="A31" s="60"/>
      <c r="B31" s="60"/>
      <c r="C31" s="60"/>
      <c r="D31" s="3"/>
    </row>
    <row r="32" spans="1:4" x14ac:dyDescent="0.25">
      <c r="A32" s="60"/>
      <c r="B32" s="60"/>
      <c r="C32" s="60"/>
      <c r="D32" s="3"/>
    </row>
    <row r="33" spans="1:4" x14ac:dyDescent="0.25">
      <c r="A33" s="60"/>
      <c r="B33" s="59"/>
      <c r="C33" s="60"/>
      <c r="D33" s="3"/>
    </row>
    <row r="34" spans="1:4" x14ac:dyDescent="0.25">
      <c r="A34" s="62"/>
      <c r="B34" s="59"/>
      <c r="C34" s="62"/>
      <c r="D34" s="12"/>
    </row>
    <row r="35" spans="1:4" x14ac:dyDescent="0.25">
      <c r="A35" s="62"/>
      <c r="B35" s="60"/>
      <c r="C35" s="62"/>
      <c r="D35" s="12"/>
    </row>
    <row r="36" spans="1:4" x14ac:dyDescent="0.25">
      <c r="A36" s="62"/>
      <c r="B36" s="60"/>
      <c r="C36" s="62"/>
      <c r="D36" s="12"/>
    </row>
    <row r="37" spans="1:4" x14ac:dyDescent="0.25">
      <c r="A37" s="62"/>
      <c r="B37" s="59"/>
      <c r="C37" s="62"/>
      <c r="D37" s="12"/>
    </row>
    <row r="38" spans="1:4" x14ac:dyDescent="0.25">
      <c r="A38" s="62"/>
      <c r="B38" s="59"/>
      <c r="C38" s="62"/>
      <c r="D38" s="13"/>
    </row>
    <row r="39" spans="1:4" x14ac:dyDescent="0.25">
      <c r="A39" s="62"/>
      <c r="B39" s="60"/>
      <c r="C39" s="62"/>
      <c r="D39" s="12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3"/>
      <c r="C41" s="13"/>
      <c r="D41" s="13"/>
    </row>
    <row r="42" spans="1:4" x14ac:dyDescent="0.25">
      <c r="A42" s="13"/>
      <c r="B42" s="3"/>
      <c r="C42" s="13"/>
      <c r="D42" s="12"/>
    </row>
    <row r="43" spans="1:4" x14ac:dyDescent="0.25">
      <c r="A43" s="13"/>
      <c r="B43" s="11"/>
      <c r="C43" s="13"/>
      <c r="D43" s="13"/>
    </row>
    <row r="44" spans="1:4" x14ac:dyDescent="0.25">
      <c r="A44" s="13"/>
      <c r="B44" s="3"/>
      <c r="C44" s="13"/>
      <c r="D44" s="12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11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3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3"/>
    </row>
    <row r="52" spans="1:4" x14ac:dyDescent="0.25">
      <c r="A52" s="13"/>
      <c r="B52" s="11"/>
      <c r="C52" s="13"/>
      <c r="D52" s="13"/>
    </row>
    <row r="53" spans="1:4" x14ac:dyDescent="0.25">
      <c r="A53" s="13"/>
      <c r="B53" s="11"/>
      <c r="C53" s="12"/>
      <c r="D53" s="12"/>
    </row>
    <row r="54" spans="1:4" x14ac:dyDescent="0.25">
      <c r="A54" s="13"/>
      <c r="B54" s="3"/>
      <c r="C54" s="13"/>
      <c r="D54" s="13"/>
    </row>
    <row r="55" spans="1:4" x14ac:dyDescent="0.25">
      <c r="A55" s="13"/>
      <c r="B55" s="3"/>
      <c r="C55" s="13"/>
      <c r="D55" s="13"/>
    </row>
    <row r="56" spans="1:4" x14ac:dyDescent="0.25">
      <c r="A56" s="13"/>
      <c r="B56" s="11"/>
      <c r="C56" s="12"/>
      <c r="D56" s="12"/>
    </row>
    <row r="57" spans="1:4" x14ac:dyDescent="0.25">
      <c r="B57" s="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8" sqref="D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6" t="s">
        <v>66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67" t="s">
        <v>58</v>
      </c>
      <c r="C2" s="67"/>
      <c r="D2" s="67"/>
      <c r="E2" s="1"/>
      <c r="F2" s="1"/>
      <c r="G2" s="1"/>
      <c r="H2" s="1"/>
    </row>
    <row r="3" spans="1:8" ht="15.95" customHeight="1" x14ac:dyDescent="0.25">
      <c r="A3" s="1"/>
      <c r="B3" s="66" t="s">
        <v>35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7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77</v>
      </c>
      <c r="C6" s="39">
        <v>3200</v>
      </c>
      <c r="D6" s="3">
        <f>C6</f>
        <v>3200</v>
      </c>
    </row>
    <row r="7" spans="1:8" x14ac:dyDescent="0.25">
      <c r="A7" s="13"/>
      <c r="B7" s="12" t="s">
        <v>12</v>
      </c>
      <c r="C7" s="16"/>
      <c r="D7" s="12"/>
    </row>
    <row r="8" spans="1:8" x14ac:dyDescent="0.25">
      <c r="A8" s="13">
        <v>1</v>
      </c>
      <c r="B8" s="11" t="s">
        <v>105</v>
      </c>
      <c r="C8" s="57">
        <v>3097</v>
      </c>
      <c r="D8" s="50">
        <f>C8+D6</f>
        <v>6297</v>
      </c>
    </row>
    <row r="9" spans="1:8" x14ac:dyDescent="0.25">
      <c r="A9" s="32"/>
      <c r="B9" s="33"/>
      <c r="C9" s="12"/>
      <c r="D9" s="12"/>
    </row>
    <row r="10" spans="1:8" x14ac:dyDescent="0.25">
      <c r="A10" s="14"/>
      <c r="B10" s="55"/>
      <c r="C10" s="15"/>
      <c r="D10" s="52"/>
    </row>
    <row r="11" spans="1:8" x14ac:dyDescent="0.25">
      <c r="A11" s="13"/>
      <c r="B11" s="11"/>
      <c r="C11" s="13"/>
      <c r="D11" s="13"/>
    </row>
    <row r="12" spans="1:8" x14ac:dyDescent="0.25">
      <c r="A12" s="13"/>
      <c r="B12" s="11"/>
      <c r="C12" s="13"/>
      <c r="D12" s="13"/>
    </row>
    <row r="13" spans="1:8" x14ac:dyDescent="0.25">
      <c r="A13" s="13"/>
      <c r="B13" s="12"/>
      <c r="C13" s="12"/>
      <c r="D13" s="12"/>
    </row>
    <row r="14" spans="1:8" x14ac:dyDescent="0.25">
      <c r="A14" s="13"/>
      <c r="B14" s="12"/>
      <c r="C14" s="13"/>
      <c r="D14" s="12"/>
    </row>
    <row r="15" spans="1:8" x14ac:dyDescent="0.25">
      <c r="A15" s="13"/>
      <c r="B15" s="11"/>
      <c r="C15" s="12"/>
      <c r="D15" s="12"/>
    </row>
    <row r="16" spans="1:8" x14ac:dyDescent="0.25">
      <c r="A16" s="13"/>
      <c r="B16" s="12"/>
      <c r="C16" s="13"/>
      <c r="D16" s="12"/>
    </row>
    <row r="17" spans="1:4" x14ac:dyDescent="0.25">
      <c r="A17" s="13"/>
      <c r="B17" s="34"/>
      <c r="C17" s="13"/>
      <c r="D17" s="12"/>
    </row>
    <row r="18" spans="1:4" x14ac:dyDescent="0.25">
      <c r="A18" s="13"/>
      <c r="B18" s="3"/>
      <c r="C18" s="13"/>
      <c r="D18" s="13"/>
    </row>
    <row r="19" spans="1:4" x14ac:dyDescent="0.25">
      <c r="A19" s="13"/>
      <c r="B19" s="11"/>
      <c r="C19" s="13"/>
      <c r="D19" s="12"/>
    </row>
    <row r="20" spans="1:4" x14ac:dyDescent="0.25">
      <c r="A20" s="13"/>
      <c r="B20" s="12"/>
      <c r="C20" s="12"/>
      <c r="D20" s="12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5" sqref="A5: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6" t="s">
        <v>66</v>
      </c>
      <c r="C1" s="66"/>
      <c r="D1" s="66"/>
    </row>
    <row r="2" spans="1:4" ht="15.75" x14ac:dyDescent="0.25">
      <c r="A2" s="1"/>
      <c r="B2" s="67" t="s">
        <v>58</v>
      </c>
      <c r="C2" s="67"/>
      <c r="D2" s="67"/>
    </row>
    <row r="3" spans="1:4" ht="15.75" x14ac:dyDescent="0.25">
      <c r="A3" s="1"/>
      <c r="B3" s="66" t="s">
        <v>37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5" sqref="A5:D8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66" t="s">
        <v>69</v>
      </c>
      <c r="C1" s="66"/>
      <c r="D1" s="66"/>
      <c r="E1" s="6"/>
      <c r="F1" s="6"/>
      <c r="G1" s="6"/>
      <c r="H1" s="6"/>
    </row>
    <row r="2" spans="1:8" ht="15.95" customHeight="1" x14ac:dyDescent="0.25">
      <c r="A2" s="1"/>
      <c r="B2" s="67" t="s">
        <v>58</v>
      </c>
      <c r="C2" s="67"/>
      <c r="D2" s="67"/>
      <c r="E2" s="1"/>
      <c r="F2" s="1"/>
      <c r="G2" s="1"/>
      <c r="H2" s="1"/>
    </row>
    <row r="3" spans="1:8" ht="15.95" customHeight="1" x14ac:dyDescent="0.25">
      <c r="A3" s="1"/>
      <c r="B3" s="66" t="s">
        <v>36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11"/>
      <c r="D6" s="3"/>
    </row>
    <row r="7" spans="1:8" s="1" customFormat="1" x14ac:dyDescent="0.25">
      <c r="A7" s="11"/>
      <c r="B7" s="3"/>
      <c r="C7" s="11"/>
      <c r="D7" s="42"/>
    </row>
    <row r="8" spans="1:8" s="5" customFormat="1" x14ac:dyDescent="0.25">
      <c r="A8" s="12"/>
      <c r="B8" s="13"/>
      <c r="C8" s="12"/>
      <c r="D8" s="43"/>
    </row>
    <row r="9" spans="1:8" x14ac:dyDescent="0.25">
      <c r="A9" s="13"/>
      <c r="B9" s="11"/>
      <c r="C9" s="13"/>
      <c r="D9" s="44"/>
    </row>
    <row r="10" spans="1:8" x14ac:dyDescent="0.25">
      <c r="A10" s="13"/>
      <c r="B10" s="11"/>
      <c r="C10" s="13"/>
      <c r="D10" s="43"/>
    </row>
    <row r="11" spans="1:8" s="5" customFormat="1" x14ac:dyDescent="0.25">
      <c r="A11" s="13"/>
      <c r="B11" s="11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topLeftCell="A8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8.85546875" customWidth="1"/>
    <col min="7" max="7" width="16.140625" customWidth="1"/>
    <col min="8" max="8" width="16.28515625" customWidth="1"/>
    <col min="9" max="9" width="17.42578125" customWidth="1"/>
    <col min="10" max="10" width="16.42578125" customWidth="1"/>
    <col min="11" max="11" width="16.5703125" customWidth="1"/>
    <col min="12" max="13" width="15.28515625" customWidth="1"/>
    <col min="14" max="14" width="19.28515625" customWidth="1"/>
  </cols>
  <sheetData>
    <row r="1" spans="1:14" ht="21" x14ac:dyDescent="0.35">
      <c r="A1" s="68" t="s">
        <v>65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.75" x14ac:dyDescent="0.25">
      <c r="A2" s="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39144.129999999997</v>
      </c>
      <c r="C4" s="24">
        <f t="shared" ref="C4:N4" si="0">C5+C6+C7</f>
        <v>39144.129999999997</v>
      </c>
      <c r="D4" s="24">
        <f t="shared" si="0"/>
        <v>43644.13</v>
      </c>
      <c r="E4" s="24">
        <f t="shared" si="0"/>
        <v>39144.129999999997</v>
      </c>
      <c r="F4" s="24">
        <f t="shared" si="0"/>
        <v>39144.129999999997</v>
      </c>
      <c r="G4" s="24">
        <f t="shared" si="0"/>
        <v>39144.129999999997</v>
      </c>
      <c r="H4" s="24">
        <f t="shared" si="0"/>
        <v>43070.26</v>
      </c>
      <c r="I4" s="24">
        <f t="shared" si="0"/>
        <v>43070.26</v>
      </c>
      <c r="J4" s="24">
        <f t="shared" si="0"/>
        <v>43070.26</v>
      </c>
      <c r="K4" s="24">
        <f t="shared" si="0"/>
        <v>43070.26</v>
      </c>
      <c r="L4" s="24">
        <f t="shared" si="0"/>
        <v>43070.26</v>
      </c>
      <c r="M4" s="24">
        <f t="shared" si="0"/>
        <v>46925.01</v>
      </c>
      <c r="N4" s="24">
        <f t="shared" si="0"/>
        <v>501641.08999999997</v>
      </c>
    </row>
    <row r="5" spans="1:14" ht="39" customHeight="1" x14ac:dyDescent="0.35">
      <c r="A5" s="28" t="s">
        <v>17</v>
      </c>
      <c r="B5" s="25">
        <v>28654.91</v>
      </c>
      <c r="C5" s="25">
        <v>28654.91</v>
      </c>
      <c r="D5" s="25">
        <v>28654.91</v>
      </c>
      <c r="E5" s="25">
        <v>28654.91</v>
      </c>
      <c r="F5" s="25">
        <v>28654.91</v>
      </c>
      <c r="G5" s="25">
        <v>28654.91</v>
      </c>
      <c r="H5" s="25">
        <v>31409.06</v>
      </c>
      <c r="I5" s="25">
        <v>31409.06</v>
      </c>
      <c r="J5" s="25">
        <v>31409.06</v>
      </c>
      <c r="K5" s="25">
        <v>31409.06</v>
      </c>
      <c r="L5" s="25">
        <v>31409.06</v>
      </c>
      <c r="M5" s="25">
        <v>31409.06</v>
      </c>
      <c r="N5" s="25">
        <f t="shared" ref="N5:N23" si="1">SUM(B5:M5)</f>
        <v>360383.82</v>
      </c>
    </row>
    <row r="6" spans="1:14" ht="44.25" customHeight="1" x14ac:dyDescent="0.35">
      <c r="A6" s="28" t="s">
        <v>39</v>
      </c>
      <c r="B6" s="25">
        <v>10489.22</v>
      </c>
      <c r="C6" s="25">
        <v>10489.22</v>
      </c>
      <c r="D6" s="25">
        <v>10489.22</v>
      </c>
      <c r="E6" s="25">
        <v>10489.22</v>
      </c>
      <c r="F6" s="25">
        <v>10489.22</v>
      </c>
      <c r="G6" s="25">
        <v>10489.22</v>
      </c>
      <c r="H6" s="25">
        <v>11661.2</v>
      </c>
      <c r="I6" s="25">
        <v>11661.2</v>
      </c>
      <c r="J6" s="25">
        <v>11661.2</v>
      </c>
      <c r="K6" s="25">
        <v>11661.2</v>
      </c>
      <c r="L6" s="25">
        <v>11661.2</v>
      </c>
      <c r="M6" s="25">
        <v>11661.2</v>
      </c>
      <c r="N6" s="25">
        <f>SUM(B6:M6)</f>
        <v>132902.51999999999</v>
      </c>
    </row>
    <row r="7" spans="1:14" ht="44.25" customHeight="1" x14ac:dyDescent="0.35">
      <c r="A7" s="28" t="s">
        <v>32</v>
      </c>
      <c r="B7" s="25"/>
      <c r="C7" s="25"/>
      <c r="D7" s="25">
        <v>4500</v>
      </c>
      <c r="E7" s="25"/>
      <c r="F7" s="25"/>
      <c r="G7" s="25"/>
      <c r="H7" s="25"/>
      <c r="I7" s="25"/>
      <c r="J7" s="25"/>
      <c r="K7" s="25"/>
      <c r="L7" s="25"/>
      <c r="M7" s="25">
        <v>3854.75</v>
      </c>
      <c r="N7" s="25">
        <f>SUM(B7:M7)</f>
        <v>8354.75</v>
      </c>
    </row>
    <row r="8" spans="1:14" ht="36" customHeight="1" x14ac:dyDescent="0.35">
      <c r="A8" s="29" t="s">
        <v>18</v>
      </c>
      <c r="B8" s="24">
        <f>B9+B10+B11+B12+B13</f>
        <v>62365.83</v>
      </c>
      <c r="C8" s="24">
        <f t="shared" ref="C8:M8" si="2">C9+C10+C11+C12+C13</f>
        <v>50248.340000000004</v>
      </c>
      <c r="D8" s="24">
        <f t="shared" si="2"/>
        <v>70500.820000000007</v>
      </c>
      <c r="E8" s="24">
        <f t="shared" si="2"/>
        <v>55271.59</v>
      </c>
      <c r="F8" s="24">
        <f t="shared" si="2"/>
        <v>51421.520000000004</v>
      </c>
      <c r="G8" s="24">
        <f t="shared" si="2"/>
        <v>55917.62</v>
      </c>
      <c r="H8" s="24">
        <f t="shared" si="2"/>
        <v>54306.95</v>
      </c>
      <c r="I8" s="24">
        <f t="shared" si="2"/>
        <v>54906.850000000006</v>
      </c>
      <c r="J8" s="24">
        <f t="shared" si="2"/>
        <v>56190.9</v>
      </c>
      <c r="K8" s="24">
        <f t="shared" si="2"/>
        <v>59701.22</v>
      </c>
      <c r="L8" s="24">
        <f t="shared" si="2"/>
        <v>54080.210000000006</v>
      </c>
      <c r="M8" s="24">
        <f t="shared" si="2"/>
        <v>84451.85</v>
      </c>
      <c r="N8" s="24">
        <f t="shared" si="1"/>
        <v>709363.7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19828.919999999998</v>
      </c>
      <c r="E9" s="25">
        <v>2158.92</v>
      </c>
      <c r="F9" s="25">
        <v>2158.92</v>
      </c>
      <c r="G9" s="25">
        <v>2158.92</v>
      </c>
      <c r="H9" s="25">
        <v>3646.92</v>
      </c>
      <c r="I9" s="25">
        <v>2653.68</v>
      </c>
      <c r="J9" s="25">
        <v>3589.68</v>
      </c>
      <c r="K9" s="25">
        <v>11000.62</v>
      </c>
      <c r="L9" s="25">
        <v>3646.92</v>
      </c>
      <c r="M9" s="25">
        <v>14359.37</v>
      </c>
      <c r="N9" s="24">
        <f t="shared" si="1"/>
        <v>69520.709999999992</v>
      </c>
    </row>
    <row r="10" spans="1:14" ht="45.75" customHeight="1" x14ac:dyDescent="0.35">
      <c r="A10" s="28" t="s">
        <v>20</v>
      </c>
      <c r="B10" s="26">
        <v>13280</v>
      </c>
      <c r="C10" s="25">
        <v>11324</v>
      </c>
      <c r="D10" s="25">
        <v>10886</v>
      </c>
      <c r="E10" s="25">
        <v>12828</v>
      </c>
      <c r="F10" s="25">
        <v>11258</v>
      </c>
      <c r="G10" s="25">
        <v>13972.8</v>
      </c>
      <c r="H10" s="25">
        <v>10886</v>
      </c>
      <c r="I10" s="25">
        <v>13464.8</v>
      </c>
      <c r="J10" s="25">
        <v>12747.4</v>
      </c>
      <c r="K10" s="25">
        <v>10886</v>
      </c>
      <c r="L10" s="25">
        <v>12036.8</v>
      </c>
      <c r="M10" s="25">
        <v>10886</v>
      </c>
      <c r="N10" s="24">
        <f t="shared" si="1"/>
        <v>144455.79999999999</v>
      </c>
    </row>
    <row r="11" spans="1:14" ht="45.75" customHeight="1" x14ac:dyDescent="0.35">
      <c r="A11" s="36" t="s">
        <v>30</v>
      </c>
      <c r="B11" s="26">
        <v>2379</v>
      </c>
      <c r="C11" s="25">
        <v>744</v>
      </c>
      <c r="D11" s="25"/>
      <c r="E11" s="25"/>
      <c r="F11" s="25"/>
      <c r="G11" s="25"/>
      <c r="H11" s="25"/>
      <c r="I11" s="25"/>
      <c r="J11" s="25">
        <v>432.1</v>
      </c>
      <c r="K11" s="25"/>
      <c r="L11" s="25"/>
      <c r="M11" s="25"/>
      <c r="N11" s="24">
        <f t="shared" si="1"/>
        <v>3555.1</v>
      </c>
    </row>
    <row r="12" spans="1:14" ht="45.75" customHeight="1" x14ac:dyDescent="0.35">
      <c r="A12" s="36" t="s">
        <v>38</v>
      </c>
      <c r="B12" s="25">
        <v>34632.01</v>
      </c>
      <c r="C12" s="25">
        <v>34632.01</v>
      </c>
      <c r="D12" s="25">
        <v>34632.01</v>
      </c>
      <c r="E12" s="25">
        <v>34632.01</v>
      </c>
      <c r="F12" s="25">
        <v>34632.01</v>
      </c>
      <c r="G12" s="25">
        <v>34632.01</v>
      </c>
      <c r="H12" s="25">
        <v>34632.01</v>
      </c>
      <c r="I12" s="25">
        <v>34632.01</v>
      </c>
      <c r="J12" s="25">
        <v>34632.01</v>
      </c>
      <c r="K12" s="25">
        <v>34632.01</v>
      </c>
      <c r="L12" s="25">
        <v>34632.01</v>
      </c>
      <c r="M12" s="25">
        <v>55632.01</v>
      </c>
      <c r="N12" s="24">
        <f t="shared" si="1"/>
        <v>436584.12000000005</v>
      </c>
    </row>
    <row r="13" spans="1:14" ht="21.75" customHeight="1" x14ac:dyDescent="0.35">
      <c r="A13" s="28" t="s">
        <v>21</v>
      </c>
      <c r="B13" s="25">
        <v>9915.9</v>
      </c>
      <c r="C13" s="25">
        <v>1389.41</v>
      </c>
      <c r="D13" s="25">
        <v>5153.8900000000003</v>
      </c>
      <c r="E13" s="25">
        <v>5652.66</v>
      </c>
      <c r="F13" s="25">
        <v>3372.59</v>
      </c>
      <c r="G13" s="25">
        <v>5153.8900000000003</v>
      </c>
      <c r="H13" s="25">
        <v>5142.0200000000004</v>
      </c>
      <c r="I13" s="25">
        <v>4156.3599999999997</v>
      </c>
      <c r="J13" s="25">
        <v>4789.71</v>
      </c>
      <c r="K13" s="25">
        <v>3182.59</v>
      </c>
      <c r="L13" s="25">
        <v>3764.48</v>
      </c>
      <c r="M13" s="25">
        <v>3574.47</v>
      </c>
      <c r="N13" s="25">
        <f>SUM(B13:M13)</f>
        <v>55247.970000000008</v>
      </c>
    </row>
    <row r="14" spans="1:14" ht="23.25" customHeight="1" x14ac:dyDescent="0.35">
      <c r="A14" s="29" t="s">
        <v>22</v>
      </c>
      <c r="B14" s="24">
        <f t="shared" ref="B14:M14" si="3">B15+B16+B17</f>
        <v>0</v>
      </c>
      <c r="C14" s="24">
        <f t="shared" si="3"/>
        <v>0</v>
      </c>
      <c r="D14" s="24">
        <f t="shared" si="3"/>
        <v>0</v>
      </c>
      <c r="E14" s="24">
        <f t="shared" si="3"/>
        <v>3200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3097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6297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28" t="s">
        <v>24</v>
      </c>
      <c r="B16" s="25"/>
      <c r="C16" s="25"/>
      <c r="D16" s="25"/>
      <c r="E16" s="25">
        <v>3200</v>
      </c>
      <c r="F16" s="25"/>
      <c r="G16" s="25"/>
      <c r="H16" s="25"/>
      <c r="I16" s="25"/>
      <c r="J16" s="25">
        <v>3097</v>
      </c>
      <c r="K16" s="25"/>
      <c r="L16" s="25"/>
      <c r="M16" s="25"/>
      <c r="N16" s="25">
        <f t="shared" si="1"/>
        <v>6297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51" t="s">
        <v>50</v>
      </c>
      <c r="B18" s="25"/>
      <c r="C18" s="25"/>
      <c r="D18" s="25"/>
      <c r="E18" s="25"/>
      <c r="F18" s="25">
        <v>11395</v>
      </c>
      <c r="G18" s="25">
        <v>6276.2</v>
      </c>
      <c r="H18" s="25">
        <v>37625.4</v>
      </c>
      <c r="I18" s="25">
        <v>12828.8</v>
      </c>
      <c r="J18" s="25"/>
      <c r="K18" s="25"/>
      <c r="L18" s="25"/>
      <c r="M18" s="25"/>
      <c r="N18" s="24">
        <f t="shared" si="1"/>
        <v>68125.400000000009</v>
      </c>
    </row>
    <row r="19" spans="1:14" ht="40.5" customHeight="1" x14ac:dyDescent="0.35">
      <c r="A19" s="29" t="s">
        <v>52</v>
      </c>
      <c r="B19" s="24">
        <f>B20+B21+B22</f>
        <v>15336.8</v>
      </c>
      <c r="C19" s="24">
        <f t="shared" ref="C19:M19" si="4">C20+C21+C22</f>
        <v>-1741.5100000000002</v>
      </c>
      <c r="D19" s="24">
        <f t="shared" si="4"/>
        <v>4669.28</v>
      </c>
      <c r="E19" s="24">
        <f t="shared" si="4"/>
        <v>4255.93</v>
      </c>
      <c r="F19" s="24">
        <f t="shared" si="4"/>
        <v>-9885.9</v>
      </c>
      <c r="G19" s="24">
        <f t="shared" si="4"/>
        <v>875.98000000000025</v>
      </c>
      <c r="H19" s="24">
        <f t="shared" si="4"/>
        <v>-2391.5299999999997</v>
      </c>
      <c r="I19" s="24">
        <f t="shared" si="4"/>
        <v>-34644.71</v>
      </c>
      <c r="J19" s="24">
        <f t="shared" si="4"/>
        <v>0</v>
      </c>
      <c r="K19" s="24">
        <f t="shared" si="4"/>
        <v>0</v>
      </c>
      <c r="L19" s="37">
        <f t="shared" si="4"/>
        <v>0</v>
      </c>
      <c r="M19" s="24">
        <f t="shared" si="4"/>
        <v>0</v>
      </c>
      <c r="N19" s="24">
        <f t="shared" ref="N19:N22" si="5">SUM(B19:M19)</f>
        <v>-23525.66</v>
      </c>
    </row>
    <row r="20" spans="1:14" ht="40.5" customHeight="1" x14ac:dyDescent="0.35">
      <c r="A20" s="28" t="s">
        <v>53</v>
      </c>
      <c r="B20" s="25">
        <v>7412.73</v>
      </c>
      <c r="C20" s="25">
        <v>2738.84</v>
      </c>
      <c r="D20" s="25">
        <v>-2619.7600000000002</v>
      </c>
      <c r="E20" s="25">
        <v>2649.53</v>
      </c>
      <c r="F20" s="25">
        <v>-15242.24</v>
      </c>
      <c r="G20" s="25">
        <v>-1280.1099999999999</v>
      </c>
      <c r="H20" s="25">
        <v>-3244.93</v>
      </c>
      <c r="I20" s="25">
        <v>-37004.11</v>
      </c>
      <c r="J20" s="25"/>
      <c r="K20" s="25"/>
      <c r="L20" s="54"/>
      <c r="M20" s="25"/>
      <c r="N20" s="25">
        <f t="shared" si="5"/>
        <v>-46590.05</v>
      </c>
    </row>
    <row r="21" spans="1:14" ht="40.5" customHeight="1" x14ac:dyDescent="0.35">
      <c r="A21" s="28" t="s">
        <v>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55</v>
      </c>
      <c r="B22" s="25">
        <v>7924.07</v>
      </c>
      <c r="C22" s="25">
        <v>-4480.3500000000004</v>
      </c>
      <c r="D22" s="25">
        <v>7289.04</v>
      </c>
      <c r="E22" s="25">
        <v>1606.4</v>
      </c>
      <c r="F22" s="25">
        <v>5356.34</v>
      </c>
      <c r="G22" s="25">
        <v>2156.09</v>
      </c>
      <c r="H22" s="25">
        <v>853.4</v>
      </c>
      <c r="I22" s="25">
        <v>2359.4</v>
      </c>
      <c r="J22" s="25"/>
      <c r="K22" s="25"/>
      <c r="L22" s="25"/>
      <c r="M22" s="25"/>
      <c r="N22" s="25">
        <f t="shared" si="5"/>
        <v>23064.390000000003</v>
      </c>
    </row>
    <row r="23" spans="1:14" ht="39.75" customHeight="1" x14ac:dyDescent="0.35">
      <c r="A23" s="29" t="s">
        <v>56</v>
      </c>
      <c r="B23" s="24">
        <v>21564.43</v>
      </c>
      <c r="C23" s="24">
        <v>21564.43</v>
      </c>
      <c r="D23" s="24">
        <v>21564.43</v>
      </c>
      <c r="E23" s="24">
        <v>21564.43</v>
      </c>
      <c r="F23" s="24">
        <v>21564.43</v>
      </c>
      <c r="G23" s="24">
        <v>21564.43</v>
      </c>
      <c r="H23" s="24">
        <v>23732.6</v>
      </c>
      <c r="I23" s="24">
        <v>23732.6</v>
      </c>
      <c r="J23" s="24">
        <v>23732.6</v>
      </c>
      <c r="K23" s="24">
        <v>23732.6</v>
      </c>
      <c r="L23" s="24">
        <v>23732.6</v>
      </c>
      <c r="M23" s="24">
        <v>23732.6</v>
      </c>
      <c r="N23" s="24">
        <f t="shared" si="1"/>
        <v>271782.18</v>
      </c>
    </row>
    <row r="24" spans="1:14" ht="22.5" customHeight="1" x14ac:dyDescent="0.35">
      <c r="A24" s="29" t="s">
        <v>25</v>
      </c>
      <c r="B24" s="24">
        <f>B4+B8+B14+B23+B18+B19</f>
        <v>138411.18999999997</v>
      </c>
      <c r="C24" s="24">
        <f t="shared" ref="C24:N24" si="6">C4+C8+C14+C23+C18+C19</f>
        <v>109215.39</v>
      </c>
      <c r="D24" s="24">
        <f t="shared" si="6"/>
        <v>140378.66</v>
      </c>
      <c r="E24" s="24">
        <f t="shared" si="6"/>
        <v>123436.07999999999</v>
      </c>
      <c r="F24" s="24">
        <f t="shared" si="6"/>
        <v>113639.18</v>
      </c>
      <c r="G24" s="24">
        <f t="shared" si="6"/>
        <v>123778.35999999999</v>
      </c>
      <c r="H24" s="24">
        <f t="shared" si="6"/>
        <v>156343.67999999999</v>
      </c>
      <c r="I24" s="24">
        <f t="shared" si="6"/>
        <v>99893.800000000017</v>
      </c>
      <c r="J24" s="24">
        <f t="shared" si="6"/>
        <v>126090.76000000001</v>
      </c>
      <c r="K24" s="24">
        <f t="shared" si="6"/>
        <v>126504.08000000002</v>
      </c>
      <c r="L24" s="24">
        <f t="shared" si="6"/>
        <v>120883.07</v>
      </c>
      <c r="M24" s="24">
        <f t="shared" si="6"/>
        <v>155109.46000000002</v>
      </c>
      <c r="N24" s="24">
        <f t="shared" si="6"/>
        <v>1533683.71</v>
      </c>
    </row>
    <row r="25" spans="1:14" ht="15.75" x14ac:dyDescent="0.25">
      <c r="A25" s="69" t="s">
        <v>60</v>
      </c>
      <c r="B25" s="69"/>
      <c r="C25" s="69"/>
      <c r="D25" s="30"/>
      <c r="E25" s="30"/>
      <c r="F25" s="30"/>
      <c r="G25" s="41"/>
      <c r="H25" s="30"/>
      <c r="I25" s="30"/>
      <c r="J25" s="30"/>
      <c r="K25" s="30"/>
      <c r="L25" s="70" t="s">
        <v>29</v>
      </c>
      <c r="M25" s="70"/>
      <c r="N25" s="70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9" t="s">
        <v>27</v>
      </c>
      <c r="B27" s="69"/>
      <c r="C27" s="69"/>
      <c r="D27" s="30"/>
      <c r="E27" s="30"/>
      <c r="F27" s="30"/>
      <c r="G27" s="30"/>
      <c r="H27" s="30"/>
      <c r="I27" s="30"/>
      <c r="J27" s="30"/>
      <c r="K27" s="30"/>
      <c r="L27" s="70" t="s">
        <v>33</v>
      </c>
      <c r="M27" s="70"/>
      <c r="N27" s="7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5" t="s">
        <v>41</v>
      </c>
      <c r="B4" s="45" t="s">
        <v>41</v>
      </c>
      <c r="C4" s="45"/>
      <c r="D4" s="45" t="s">
        <v>42</v>
      </c>
      <c r="E4" s="45" t="s">
        <v>43</v>
      </c>
    </row>
    <row r="5" spans="1:7" x14ac:dyDescent="0.25">
      <c r="A5" s="46" t="s">
        <v>44</v>
      </c>
      <c r="B5" s="46" t="s">
        <v>45</v>
      </c>
      <c r="C5" s="46" t="s">
        <v>46</v>
      </c>
      <c r="D5" s="46" t="s">
        <v>47</v>
      </c>
      <c r="E5" s="46" t="s">
        <v>48</v>
      </c>
    </row>
    <row r="6" spans="1:7" x14ac:dyDescent="0.25">
      <c r="A6" s="32"/>
      <c r="B6" s="32"/>
      <c r="C6" s="47"/>
      <c r="D6" s="48"/>
      <c r="E6" s="32"/>
    </row>
    <row r="7" spans="1:7" x14ac:dyDescent="0.25">
      <c r="A7" s="32"/>
      <c r="B7" s="32"/>
      <c r="C7" s="47"/>
      <c r="D7" s="48"/>
      <c r="E7" s="49"/>
    </row>
    <row r="8" spans="1:7" x14ac:dyDescent="0.25">
      <c r="A8" s="32"/>
      <c r="B8" s="32"/>
      <c r="C8" s="47"/>
      <c r="D8" s="48"/>
      <c r="E8" s="32"/>
    </row>
    <row r="9" spans="1:7" x14ac:dyDescent="0.25">
      <c r="A9" s="32"/>
      <c r="B9" s="32"/>
      <c r="C9" s="47"/>
      <c r="D9" s="48"/>
      <c r="E9" s="32"/>
    </row>
    <row r="10" spans="1:7" x14ac:dyDescent="0.25">
      <c r="A10" s="32"/>
      <c r="B10" s="32"/>
      <c r="C10" s="47"/>
      <c r="D10" s="48"/>
      <c r="E10" s="32"/>
    </row>
    <row r="11" spans="1:7" x14ac:dyDescent="0.25">
      <c r="A11" s="32"/>
      <c r="B11" s="32"/>
      <c r="C11" s="47"/>
      <c r="D11" s="48"/>
      <c r="E11" s="32"/>
    </row>
    <row r="12" spans="1:7" x14ac:dyDescent="0.25">
      <c r="A12" s="32"/>
      <c r="B12" s="32"/>
      <c r="C12" s="47"/>
      <c r="D12" s="48"/>
      <c r="E12" s="32"/>
    </row>
    <row r="13" spans="1:7" x14ac:dyDescent="0.25">
      <c r="A13" s="32"/>
      <c r="B13" s="32"/>
      <c r="C13" s="47"/>
      <c r="D13" s="48"/>
      <c r="E13" s="32"/>
    </row>
    <row r="14" spans="1:7" x14ac:dyDescent="0.25">
      <c r="A14" s="32"/>
      <c r="B14" s="32"/>
      <c r="C14" s="47"/>
      <c r="D14" s="48"/>
      <c r="E14" s="32"/>
    </row>
    <row r="15" spans="1:7" x14ac:dyDescent="0.25">
      <c r="A15" s="32"/>
      <c r="B15" s="32"/>
      <c r="C15" s="47"/>
      <c r="D15" s="48"/>
      <c r="E15" s="32"/>
    </row>
    <row r="16" spans="1:7" x14ac:dyDescent="0.25">
      <c r="A16" s="32"/>
      <c r="B16" s="32"/>
      <c r="C16" s="47"/>
      <c r="D16" s="48"/>
      <c r="E16" s="32"/>
    </row>
    <row r="17" spans="1:5" x14ac:dyDescent="0.25">
      <c r="A17" s="32"/>
      <c r="B17" s="32"/>
      <c r="C17" s="47"/>
      <c r="D17" s="48"/>
      <c r="E17" s="32"/>
    </row>
    <row r="18" spans="1:5" x14ac:dyDescent="0.25">
      <c r="A18" s="32"/>
      <c r="B18" s="32"/>
      <c r="C18" s="47"/>
      <c r="D18" s="48"/>
      <c r="E18" s="32"/>
    </row>
    <row r="19" spans="1:5" x14ac:dyDescent="0.25">
      <c r="A19" s="32"/>
      <c r="B19" s="32"/>
      <c r="C19" s="47"/>
      <c r="D19" s="32"/>
      <c r="E19" s="32"/>
    </row>
    <row r="20" spans="1:5" x14ac:dyDescent="0.25">
      <c r="A20" s="32"/>
      <c r="B20" s="32"/>
      <c r="C20" s="47"/>
      <c r="D20" s="32"/>
      <c r="E20" s="32"/>
    </row>
    <row r="21" spans="1:5" x14ac:dyDescent="0.25">
      <c r="A21" s="32"/>
      <c r="B21" s="32"/>
      <c r="C21" s="47"/>
      <c r="D21" s="32"/>
      <c r="E21" s="32"/>
    </row>
    <row r="22" spans="1:5" x14ac:dyDescent="0.25">
      <c r="A22" s="32"/>
      <c r="B22" s="32"/>
      <c r="C22" s="47"/>
      <c r="D22" s="32"/>
      <c r="E22" s="32"/>
    </row>
    <row r="23" spans="1:5" x14ac:dyDescent="0.25">
      <c r="A23" s="32"/>
      <c r="B23" s="32"/>
      <c r="C23" s="47"/>
      <c r="D23" s="32"/>
      <c r="E23" s="32"/>
    </row>
    <row r="24" spans="1:5" x14ac:dyDescent="0.25">
      <c r="A24" s="32"/>
      <c r="B24" s="32"/>
      <c r="C24" s="47"/>
      <c r="D24" s="32"/>
      <c r="E24" s="32"/>
    </row>
    <row r="25" spans="1:5" x14ac:dyDescent="0.25">
      <c r="A25" s="32"/>
      <c r="B25" s="32"/>
      <c r="C25" s="47"/>
      <c r="D25" s="32"/>
      <c r="E25" s="32"/>
    </row>
    <row r="26" spans="1:5" x14ac:dyDescent="0.25">
      <c r="A26" s="32"/>
      <c r="B26" s="32"/>
      <c r="C26" s="47"/>
      <c r="D26" s="32"/>
      <c r="E26" s="32"/>
    </row>
    <row r="27" spans="1:5" x14ac:dyDescent="0.25">
      <c r="A27" s="32"/>
      <c r="B27" s="32"/>
      <c r="C27" s="47"/>
      <c r="D27" s="32"/>
      <c r="E27" s="32"/>
    </row>
    <row r="28" spans="1:5" x14ac:dyDescent="0.25">
      <c r="A28" s="32"/>
      <c r="B28" s="32"/>
      <c r="C28" s="47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7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7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7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7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22" sqref="D22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66" t="s">
        <v>66</v>
      </c>
      <c r="C1" s="66"/>
      <c r="D1" s="66"/>
    </row>
    <row r="2" spans="1:4" ht="15.75" x14ac:dyDescent="0.25">
      <c r="A2" s="1"/>
      <c r="B2" s="67" t="s">
        <v>58</v>
      </c>
      <c r="C2" s="67"/>
      <c r="D2" s="67"/>
    </row>
    <row r="3" spans="1:4" ht="15.75" x14ac:dyDescent="0.25">
      <c r="A3" s="1"/>
      <c r="B3" s="66" t="s">
        <v>49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11">
        <v>1</v>
      </c>
      <c r="B6" s="11" t="s">
        <v>80</v>
      </c>
      <c r="C6" s="39">
        <v>3395</v>
      </c>
      <c r="D6" s="3"/>
    </row>
    <row r="7" spans="1:4" x14ac:dyDescent="0.25">
      <c r="A7" s="13">
        <v>2</v>
      </c>
      <c r="B7" s="11" t="s">
        <v>81</v>
      </c>
      <c r="C7" s="16">
        <v>8000</v>
      </c>
      <c r="D7" s="12"/>
    </row>
    <row r="8" spans="1:4" x14ac:dyDescent="0.25">
      <c r="A8" s="13"/>
      <c r="B8" s="3" t="s">
        <v>78</v>
      </c>
      <c r="C8" s="20">
        <f>SUM(C6:C7)</f>
        <v>11395</v>
      </c>
      <c r="D8" s="50">
        <f>C8</f>
        <v>11395</v>
      </c>
    </row>
    <row r="9" spans="1:4" x14ac:dyDescent="0.25">
      <c r="A9" s="32"/>
      <c r="B9" s="33" t="s">
        <v>9</v>
      </c>
      <c r="C9" s="12"/>
      <c r="D9" s="12"/>
    </row>
    <row r="10" spans="1:4" x14ac:dyDescent="0.25">
      <c r="A10" s="14">
        <v>1</v>
      </c>
      <c r="B10" s="63" t="s">
        <v>84</v>
      </c>
      <c r="C10" s="15">
        <v>4046</v>
      </c>
      <c r="D10" s="52"/>
    </row>
    <row r="11" spans="1:4" x14ac:dyDescent="0.25">
      <c r="A11" s="13">
        <v>2</v>
      </c>
      <c r="B11" s="11" t="s">
        <v>85</v>
      </c>
      <c r="C11" s="13">
        <v>563</v>
      </c>
      <c r="D11" s="12"/>
    </row>
    <row r="12" spans="1:4" x14ac:dyDescent="0.25">
      <c r="A12" s="13">
        <v>3</v>
      </c>
      <c r="B12" s="13" t="s">
        <v>86</v>
      </c>
      <c r="C12" s="13">
        <v>1667.2</v>
      </c>
      <c r="D12" s="12"/>
    </row>
    <row r="13" spans="1:4" x14ac:dyDescent="0.25">
      <c r="A13" s="13"/>
      <c r="B13" s="12" t="s">
        <v>82</v>
      </c>
      <c r="C13" s="12">
        <f>SUM(C10:C12)</f>
        <v>6276.2</v>
      </c>
      <c r="D13" s="12">
        <f>C13+D8</f>
        <v>17671.2</v>
      </c>
    </row>
    <row r="14" spans="1:4" x14ac:dyDescent="0.25">
      <c r="A14" s="13"/>
      <c r="B14" s="12" t="s">
        <v>10</v>
      </c>
      <c r="C14" s="13"/>
      <c r="D14" s="12"/>
    </row>
    <row r="15" spans="1:4" x14ac:dyDescent="0.25">
      <c r="A15" s="13">
        <v>1</v>
      </c>
      <c r="B15" s="13" t="s">
        <v>90</v>
      </c>
      <c r="C15" s="13">
        <v>37625.4</v>
      </c>
      <c r="D15" s="12">
        <f>C15+D13</f>
        <v>55296.600000000006</v>
      </c>
    </row>
    <row r="16" spans="1:4" x14ac:dyDescent="0.25">
      <c r="A16" s="13"/>
      <c r="B16" s="40" t="s">
        <v>11</v>
      </c>
      <c r="C16" s="13"/>
      <c r="D16" s="12"/>
    </row>
    <row r="17" spans="1:4" x14ac:dyDescent="0.25">
      <c r="A17" s="13">
        <v>1</v>
      </c>
      <c r="B17" s="13" t="s">
        <v>96</v>
      </c>
      <c r="C17" s="13">
        <v>1196</v>
      </c>
      <c r="D17" s="12"/>
    </row>
    <row r="18" spans="1:4" ht="30" x14ac:dyDescent="0.25">
      <c r="A18" s="13">
        <v>2</v>
      </c>
      <c r="B18" s="42" t="s">
        <v>97</v>
      </c>
      <c r="C18" s="13">
        <v>4465.6000000000004</v>
      </c>
      <c r="D18" s="13"/>
    </row>
    <row r="19" spans="1:4" x14ac:dyDescent="0.25">
      <c r="A19" s="13">
        <v>3</v>
      </c>
      <c r="B19" s="13" t="s">
        <v>84</v>
      </c>
      <c r="C19" s="13">
        <v>2170</v>
      </c>
      <c r="D19" s="12"/>
    </row>
    <row r="20" spans="1:4" x14ac:dyDescent="0.25">
      <c r="A20" s="13">
        <v>4</v>
      </c>
      <c r="B20" s="13" t="s">
        <v>98</v>
      </c>
      <c r="C20" s="13">
        <v>4997.2</v>
      </c>
      <c r="D20" s="13"/>
    </row>
    <row r="21" spans="1:4" x14ac:dyDescent="0.25">
      <c r="A21" s="13"/>
      <c r="B21" s="3" t="s">
        <v>92</v>
      </c>
      <c r="C21" s="12">
        <f>SUM(C17:C20)</f>
        <v>12828.8</v>
      </c>
      <c r="D21" s="12">
        <f>C21+D15</f>
        <v>68125.400000000009</v>
      </c>
    </row>
    <row r="22" spans="1:4" x14ac:dyDescent="0.25">
      <c r="A22" s="13"/>
      <c r="B22" s="3"/>
      <c r="C22" s="13"/>
      <c r="D22" s="13"/>
    </row>
    <row r="23" spans="1:4" x14ac:dyDescent="0.25">
      <c r="A23" s="13"/>
      <c r="B23" s="13"/>
      <c r="C23" s="13"/>
      <c r="D23" s="12"/>
    </row>
    <row r="24" spans="1:4" x14ac:dyDescent="0.25">
      <c r="A24" s="13"/>
      <c r="B24" s="13"/>
      <c r="C24" s="13"/>
      <c r="D24" s="13"/>
    </row>
    <row r="25" spans="1:4" x14ac:dyDescent="0.25">
      <c r="A25" s="13"/>
      <c r="B25" s="12"/>
      <c r="C25" s="12"/>
      <c r="D25" s="12"/>
    </row>
    <row r="26" spans="1:4" x14ac:dyDescent="0.25">
      <c r="A26" s="13"/>
      <c r="B26" s="12"/>
      <c r="C26" s="13"/>
      <c r="D26" s="13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3"/>
      <c r="C29" s="13"/>
      <c r="D29" s="13"/>
    </row>
    <row r="30" spans="1:4" x14ac:dyDescent="0.25">
      <c r="A30" s="13"/>
      <c r="B30" s="12"/>
      <c r="C30" s="12"/>
      <c r="D30" s="12"/>
    </row>
    <row r="31" spans="1:4" x14ac:dyDescent="0.25">
      <c r="A31" s="13"/>
      <c r="B31" s="12"/>
      <c r="C31" s="13"/>
      <c r="D31" s="13"/>
    </row>
    <row r="32" spans="1:4" x14ac:dyDescent="0.25">
      <c r="A32" s="13"/>
      <c r="B32" s="13"/>
      <c r="C32" s="13"/>
      <c r="D32" s="12"/>
    </row>
    <row r="33" spans="1:4" x14ac:dyDescent="0.25">
      <c r="A33" s="13"/>
      <c r="B33" s="12"/>
      <c r="C33" s="13"/>
      <c r="D33" s="13"/>
    </row>
    <row r="34" spans="1:4" x14ac:dyDescent="0.25">
      <c r="A34" s="13"/>
      <c r="B34" s="13"/>
      <c r="C34" s="12"/>
      <c r="D34" s="12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3"/>
      <c r="C36" s="13"/>
      <c r="D36" s="13"/>
    </row>
    <row r="37" spans="1:4" x14ac:dyDescent="0.25">
      <c r="A37" s="13"/>
      <c r="B37" s="13"/>
      <c r="C37" s="13"/>
      <c r="D37" s="13"/>
    </row>
    <row r="38" spans="1:4" x14ac:dyDescent="0.25">
      <c r="A38" s="13"/>
      <c r="B38" s="13"/>
      <c r="C38" s="13"/>
      <c r="D38" s="13"/>
    </row>
    <row r="39" spans="1:4" x14ac:dyDescent="0.25">
      <c r="A39" s="13"/>
      <c r="B39" s="13"/>
      <c r="C39" s="13"/>
      <c r="D39" s="13"/>
    </row>
    <row r="40" spans="1:4" x14ac:dyDescent="0.25">
      <c r="A40" s="13"/>
      <c r="B40" s="13"/>
      <c r="C40" s="13"/>
      <c r="D40" s="13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12"/>
      <c r="C43" s="12"/>
      <c r="D43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2017-06-22T09:09:58Z</cp:lastPrinted>
  <dcterms:created xsi:type="dcterms:W3CDTF">2011-07-25T05:21:17Z</dcterms:created>
  <dcterms:modified xsi:type="dcterms:W3CDTF">2023-01-25T07:54:42Z</dcterms:modified>
</cp:coreProperties>
</file>