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41CE9BD-C0CD-4634-9DC5-B2CF5499A0A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H29" i="1"/>
  <c r="F37" i="1"/>
  <c r="F29" i="1"/>
  <c r="H24" i="1"/>
  <c r="F24" i="1" l="1"/>
  <c r="H39" i="1" l="1"/>
  <c r="H38" i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<sst xmlns="http://schemas.openxmlformats.org/spreadsheetml/2006/main" count="41" uniqueCount="40">
  <si>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</si>
  <si>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</si>
  <si>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</si>
  <si>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</si>
  <si>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</si>
  <si>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</si>
  <si>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</si>
  <si>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</si>
  <si>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</si>
  <si>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</si>
  <si>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</si>
  <si>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</si>
  <si>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</si>
  <si>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</si>
  <si>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</si>
  <si>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</si>
  <si>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</si>
  <si>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</si>
  <si>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</si>
  <si>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</si>
  <si>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</si>
  <si>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</si>
  <si>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</si>
  <si>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</si>
  <si>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</si>
  <si>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</si>
  <si>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</si>
  <si>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</si>
  <si>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</si>
  <si>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</si>
  <si>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</si>
  <si>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</si>
  <si>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</si>
  <si>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</si>
  <si>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</si>
  <si>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</si>
  <si>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</si>
  <si>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</si>
  <si>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</si>
  <si>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8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</si>
</sst>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A18" sqref="A18:C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2693.9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0</v>
      </c>
      <c r="F8" s="65"/>
      <c r="G8" s="65"/>
      <c r="H8" s="65"/>
      <c r="I8" s="65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37</v>
      </c>
      <c r="B11" s="42"/>
      <c r="C11" s="43"/>
      <c r="D11" s="30">
        <v>7208.87</v>
      </c>
      <c r="E11" s="31"/>
      <c r="F11" s="74"/>
      <c r="G11" s="75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922507.68</v>
      </c>
      <c r="E12" s="31"/>
      <c r="F12" s="30"/>
      <c r="G12" s="31"/>
      <c r="H12" s="27"/>
      <c r="I12" s="31"/>
    </row>
    <row r="13" spans="1:9" x14ac:dyDescent="0.25">
      <c r="A13" s="76" t="s">
        <v>7</v>
      </c>
      <c r="B13" s="77"/>
      <c r="C13" s="78"/>
      <c r="D13" s="82">
        <f>43540.87+833153.57+7858.16+46925.12</f>
        <v>931477.72</v>
      </c>
      <c r="E13" s="83"/>
      <c r="F13" s="86"/>
      <c r="G13" s="87"/>
      <c r="H13" s="89"/>
      <c r="I13" s="90"/>
    </row>
    <row r="14" spans="1:9" x14ac:dyDescent="0.25">
      <c r="A14" s="79"/>
      <c r="B14" s="80"/>
      <c r="C14" s="81"/>
      <c r="D14" s="84"/>
      <c r="E14" s="85"/>
      <c r="F14" s="88"/>
      <c r="G14" s="47"/>
      <c r="H14" s="48"/>
      <c r="I14" s="49"/>
    </row>
    <row r="15" spans="1:9" x14ac:dyDescent="0.25">
      <c r="A15" s="91" t="s">
        <v>33</v>
      </c>
      <c r="B15" s="92"/>
      <c r="C15" s="93"/>
      <c r="D15" s="89"/>
      <c r="E15" s="90"/>
      <c r="F15" s="99"/>
      <c r="G15" s="100"/>
      <c r="H15" s="89"/>
      <c r="I15" s="90"/>
    </row>
    <row r="16" spans="1:9" x14ac:dyDescent="0.25">
      <c r="A16" s="94"/>
      <c r="B16" s="95"/>
      <c r="C16" s="96"/>
      <c r="D16" s="97"/>
      <c r="E16" s="98"/>
      <c r="F16" s="101"/>
      <c r="G16" s="102"/>
      <c r="H16" s="97"/>
      <c r="I16" s="98"/>
    </row>
    <row r="17" spans="1:9" x14ac:dyDescent="0.25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3">
        <f>H43</f>
        <v>1076740.08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3">
        <f>D11+D12+D15+D18-D19</f>
        <v>-147023.53000000003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28.536931586176177</v>
      </c>
      <c r="E21" s="28"/>
      <c r="F21" s="27"/>
      <c r="G21" s="28"/>
      <c r="H21" s="30"/>
      <c r="I21" s="31"/>
    </row>
    <row r="22" spans="1:9" ht="12" customHeight="1" x14ac:dyDescent="0.25">
      <c r="A22" s="53"/>
      <c r="B22" s="54"/>
      <c r="C22" s="54"/>
      <c r="D22" s="54"/>
      <c r="E22" s="55"/>
      <c r="F22" s="56" t="s">
        <v>19</v>
      </c>
      <c r="G22" s="57"/>
      <c r="H22" s="56" t="s">
        <v>20</v>
      </c>
      <c r="I22" s="57"/>
    </row>
    <row r="23" spans="1:9" ht="12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2">
        <f>F25+F26+F27+F28+F29+F30+F31+F32+F33</f>
        <v>403761.72000000003</v>
      </c>
      <c r="G24" s="29"/>
      <c r="H24" s="22">
        <f>H25+H26+H27+H28+H29+H30+H31+H32+H33</f>
        <v>536169.30000000005</v>
      </c>
      <c r="I24" s="29"/>
    </row>
    <row r="25" spans="1:9" x14ac:dyDescent="0.25">
      <c r="A25" s="41" t="s">
        <v>10</v>
      </c>
      <c r="B25" s="42"/>
      <c r="C25" s="42"/>
      <c r="D25" s="42"/>
      <c r="E25" s="43"/>
      <c r="F25" s="46">
        <v>24245.1</v>
      </c>
      <c r="G25" s="47"/>
      <c r="H25" s="48">
        <v>45076</v>
      </c>
      <c r="I25" s="49"/>
    </row>
    <row r="26" spans="1:9" x14ac:dyDescent="0.25">
      <c r="A26" s="50" t="s">
        <v>32</v>
      </c>
      <c r="B26" s="51"/>
      <c r="C26" s="51"/>
      <c r="D26" s="51"/>
      <c r="E26" s="52"/>
      <c r="F26" s="27">
        <v>18103.009999999998</v>
      </c>
      <c r="G26" s="28"/>
      <c r="H26" s="30">
        <v>98852.44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17779.740000000002</v>
      </c>
      <c r="G27" s="28"/>
      <c r="H27" s="30">
        <v>23344.91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14223.79</v>
      </c>
      <c r="G28" s="28"/>
      <c r="H28" s="39">
        <v>11463.74</v>
      </c>
      <c r="I28" s="40"/>
    </row>
    <row r="29" spans="1:9" ht="30" customHeight="1" x14ac:dyDescent="0.25">
      <c r="A29" s="41" t="s">
        <v>38</v>
      </c>
      <c r="B29" s="42"/>
      <c r="C29" s="42"/>
      <c r="D29" s="42"/>
      <c r="E29" s="43"/>
      <c r="F29" s="27">
        <f>10667.84+10667.84+10667.84+108618.05</f>
        <v>140621.57</v>
      </c>
      <c r="G29" s="28"/>
      <c r="H29" s="30">
        <f>4691.75+108618+55333.9</f>
        <v>168643.65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188788.51</v>
      </c>
      <c r="G30" s="28"/>
      <c r="H30" s="30">
        <v>188788.56</v>
      </c>
      <c r="I30" s="31"/>
    </row>
    <row r="31" spans="1:9" x14ac:dyDescent="0.25">
      <c r="A31" s="10" t="s">
        <v>36</v>
      </c>
      <c r="B31" s="8"/>
      <c r="C31" s="8"/>
      <c r="D31" s="8"/>
      <c r="E31" s="9"/>
      <c r="F31" s="44"/>
      <c r="G31" s="45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130923.54</v>
      </c>
      <c r="G34" s="29"/>
      <c r="H34" s="35">
        <v>130923.6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221115.31</v>
      </c>
      <c r="G36" s="29"/>
      <c r="H36" s="22">
        <v>205008.8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107324.98-6000</f>
        <v>101324.98</v>
      </c>
      <c r="G37" s="29"/>
      <c r="H37" s="22">
        <v>138976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857125.55</v>
      </c>
      <c r="G38" s="23"/>
      <c r="H38" s="22">
        <f>H24+H34+H35+H36+H37</f>
        <v>1011077.7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65382.130000000005</v>
      </c>
      <c r="G39" s="29"/>
      <c r="H39" s="22">
        <f>H40+H41+H42</f>
        <v>65662.38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>
        <v>29578.54</v>
      </c>
      <c r="G40" s="29"/>
      <c r="H40" s="22">
        <v>0</v>
      </c>
      <c r="I40" s="29"/>
    </row>
    <row r="41" spans="1:9" x14ac:dyDescent="0.25">
      <c r="A41" s="14" t="s">
        <v>29</v>
      </c>
      <c r="B41" s="15"/>
      <c r="C41" s="15"/>
      <c r="D41" s="15"/>
      <c r="E41" s="16"/>
      <c r="F41" s="22">
        <v>4769.03</v>
      </c>
      <c r="G41" s="29"/>
      <c r="H41" s="22">
        <v>32598.15</v>
      </c>
      <c r="I41" s="29"/>
    </row>
    <row r="42" spans="1:9" x14ac:dyDescent="0.25">
      <c r="A42" s="36" t="s">
        <v>30</v>
      </c>
      <c r="B42" s="37"/>
      <c r="C42" s="37"/>
      <c r="D42" s="37"/>
      <c r="E42" s="38"/>
      <c r="F42" s="22">
        <v>31034.560000000001</v>
      </c>
      <c r="G42" s="29"/>
      <c r="H42" s="22">
        <v>33064.230000000003</v>
      </c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922507.68</v>
      </c>
      <c r="G43" s="23"/>
      <c r="H43" s="22">
        <f>H38+H39</f>
        <v>1076740.08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2023-03-13T04:14:08Z</dcterms:modified>
</cp:coreProperties>
</file>