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3255A0F-1728-4C7E-9F56-4788082B9B3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9" i="1" l="1"/>
  <c r="F37" i="1"/>
  <c r="F29" i="1"/>
  <c r="D13" i="1"/>
  <c r="F24" i="1" l="1"/>
  <c r="F38" i="1" s="1"/>
  <c r="H38" i="1" l="1"/>
  <c r="H43" i="1" l="1"/>
  <c r="F39" i="1" l="1"/>
  <c r="D19" i="1" l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<sst xmlns="http://schemas.openxmlformats.org/spreadsheetml/2006/main" count="42" uniqueCount="42">
  <si>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</si>
  <si>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</si>
  <si>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</si>
  <si>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</si>
  <si>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</si>
  <si>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</si>
  <si>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</si>
  <si>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</si>
  <si>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</si>
  <si>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</si>
  <si>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</si>
  <si>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</si>
  <si>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</si>
  <si>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</si>
  <si>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</si>
  <si>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</si>
  <si>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</si>
  <si>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</si>
  <si>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</si>
  <si>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</si>
  <si>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</si>
  <si>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</si>
  <si>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</si>
  <si>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</si>
  <si>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</si>
  <si>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</si>
  <si>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</si>
  <si>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</si>
  <si>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</si>
  <si>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</si>
  <si>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</si>
  <si>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</si>
  <si>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</si>
  <si>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</si>
  <si>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</si>
  <si>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</si>
  <si>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Переходящие остатки денежных средств на начало года</t>
  </si>
  <si>
    <t>Содержание детской площадки</t>
  </si>
  <si>
    <t>Уборка, благоустройство и содержание придомовой территории</t>
  </si>
  <si>
    <t>многоквартирному дому по адресу ул. Сосновая, 7  за 2022 года</t>
  </si>
  <si>
    <t>12000 - за декабрь 2022 года на р/сч поступили в январе 2023 года.</t>
  </si>
  <si>
    <t xml:space="preserve">Утилизация входных дверей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</si>
</sst>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0" fillId="2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5860.8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60" t="s">
        <v>5</v>
      </c>
      <c r="E9" s="61"/>
      <c r="F9" s="60"/>
      <c r="G9" s="61"/>
      <c r="H9" s="60"/>
      <c r="I9" s="61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36</v>
      </c>
      <c r="B11" s="42"/>
      <c r="C11" s="43"/>
      <c r="D11" s="30">
        <v>293577.14</v>
      </c>
      <c r="E11" s="31"/>
      <c r="F11" s="75"/>
      <c r="G11" s="76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1923964.4999999998</v>
      </c>
      <c r="E12" s="31"/>
      <c r="F12" s="30"/>
      <c r="G12" s="31"/>
      <c r="H12" s="27"/>
      <c r="I12" s="31"/>
    </row>
    <row r="13" spans="1:9" x14ac:dyDescent="0.25">
      <c r="A13" s="77" t="s">
        <v>7</v>
      </c>
      <c r="B13" s="78"/>
      <c r="C13" s="79"/>
      <c r="D13" s="83">
        <f>83318.59+1790942.19+13118.21+67736.85</f>
        <v>1955115.84</v>
      </c>
      <c r="E13" s="84"/>
      <c r="F13" s="87"/>
      <c r="G13" s="88"/>
      <c r="H13" s="90"/>
      <c r="I13" s="91"/>
    </row>
    <row r="14" spans="1:9" x14ac:dyDescent="0.25">
      <c r="A14" s="80"/>
      <c r="B14" s="81"/>
      <c r="C14" s="82"/>
      <c r="D14" s="85"/>
      <c r="E14" s="86"/>
      <c r="F14" s="89"/>
      <c r="G14" s="50"/>
      <c r="H14" s="51"/>
      <c r="I14" s="52"/>
    </row>
    <row r="15" spans="1:9" x14ac:dyDescent="0.25">
      <c r="A15" s="92" t="s">
        <v>33</v>
      </c>
      <c r="B15" s="93"/>
      <c r="C15" s="94"/>
      <c r="D15" s="90">
        <v>144000</v>
      </c>
      <c r="E15" s="91"/>
      <c r="F15" s="100"/>
      <c r="G15" s="101"/>
      <c r="H15" s="90"/>
      <c r="I15" s="91"/>
    </row>
    <row r="16" spans="1:9" x14ac:dyDescent="0.25">
      <c r="A16" s="95"/>
      <c r="B16" s="96"/>
      <c r="C16" s="97"/>
      <c r="D16" s="98"/>
      <c r="E16" s="99"/>
      <c r="F16" s="102"/>
      <c r="G16" s="103"/>
      <c r="H16" s="98"/>
      <c r="I16" s="99"/>
    </row>
    <row r="17" spans="1:9" x14ac:dyDescent="0.25">
      <c r="A17" s="53"/>
      <c r="B17" s="54"/>
      <c r="C17" s="55"/>
      <c r="D17" s="51"/>
      <c r="E17" s="52"/>
      <c r="F17" s="104"/>
      <c r="G17" s="105"/>
      <c r="H17" s="51"/>
      <c r="I17" s="52"/>
    </row>
    <row r="18" spans="1:9" ht="30.75" customHeight="1" x14ac:dyDescent="0.25">
      <c r="A18" s="41" t="s">
        <v>41</v>
      </c>
      <c r="B18" s="42"/>
      <c r="C18" s="43"/>
      <c r="D18" s="30">
        <v>3600</v>
      </c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56">
        <f>H43</f>
        <v>1546682.7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56">
        <f>D11+D12+D15+D18-D19</f>
        <v>818458.93999999971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27.356397590772588</v>
      </c>
      <c r="E21" s="28"/>
      <c r="F21" s="27"/>
      <c r="G21" s="28"/>
      <c r="H21" s="30"/>
      <c r="I21" s="31"/>
    </row>
    <row r="22" spans="1:9" x14ac:dyDescent="0.25">
      <c r="A22" s="57"/>
      <c r="B22" s="58"/>
      <c r="C22" s="58"/>
      <c r="D22" s="58"/>
      <c r="E22" s="59"/>
      <c r="F22" s="60" t="s">
        <v>19</v>
      </c>
      <c r="G22" s="61"/>
      <c r="H22" s="60" t="s">
        <v>20</v>
      </c>
      <c r="I22" s="61"/>
    </row>
    <row r="23" spans="1:9" ht="27.75" customHeight="1" x14ac:dyDescent="0.25">
      <c r="A23" s="57"/>
      <c r="B23" s="58"/>
      <c r="C23" s="58"/>
      <c r="D23" s="58"/>
      <c r="E23" s="59"/>
      <c r="F23" s="62"/>
      <c r="G23" s="63"/>
      <c r="H23" s="62"/>
      <c r="I23" s="63"/>
    </row>
    <row r="24" spans="1:9" x14ac:dyDescent="0.25">
      <c r="A24" s="46" t="s">
        <v>9</v>
      </c>
      <c r="B24" s="47"/>
      <c r="C24" s="47"/>
      <c r="D24" s="47"/>
      <c r="E24" s="48"/>
      <c r="F24" s="22">
        <f>F25+F26+F27+F28+F29+F30+F31+F32+F33</f>
        <v>811603.59000000008</v>
      </c>
      <c r="G24" s="29"/>
      <c r="H24" s="22">
        <f>H25+H26+H27+H28+H29+H30+H31+H32+H33</f>
        <v>799178.65999999992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9">
        <v>25318.66</v>
      </c>
      <c r="G25" s="50"/>
      <c r="H25" s="51">
        <v>30076.09</v>
      </c>
      <c r="I25" s="52"/>
    </row>
    <row r="26" spans="1:9" x14ac:dyDescent="0.25">
      <c r="A26" s="53" t="s">
        <v>32</v>
      </c>
      <c r="B26" s="54"/>
      <c r="C26" s="54"/>
      <c r="D26" s="54"/>
      <c r="E26" s="55"/>
      <c r="F26" s="27">
        <v>144878.98000000001</v>
      </c>
      <c r="G26" s="28"/>
      <c r="H26" s="30">
        <v>142836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35164.800000000003</v>
      </c>
      <c r="G27" s="28"/>
      <c r="H27" s="30">
        <v>36870.9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14065.92</v>
      </c>
      <c r="G28" s="28"/>
      <c r="H28" s="39">
        <v>4007.91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116043.84+44307.65+14065.92+16175.8</f>
        <v>190593.21</v>
      </c>
      <c r="G29" s="28"/>
      <c r="H29" s="30">
        <f>6606+127999.92+9112</f>
        <v>143717.91999999998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401582.02</v>
      </c>
      <c r="G30" s="28"/>
      <c r="H30" s="30">
        <v>441669.84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4"/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>
        <v>0</v>
      </c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258812.93</v>
      </c>
      <c r="G34" s="29"/>
      <c r="H34" s="35">
        <v>284834.88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430417.15</v>
      </c>
      <c r="G36" s="29"/>
      <c r="H36" s="22">
        <v>436647.96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317889.79-6000+0.86</f>
        <v>311890.64999999997</v>
      </c>
      <c r="G37" s="29"/>
      <c r="H37" s="22">
        <v>26021.200000000001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1812724.3199999998</v>
      </c>
      <c r="G38" s="23"/>
      <c r="H38" s="22">
        <f>H24+H34+H35+H36+H37</f>
        <v>1546682.7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111240.18</v>
      </c>
      <c r="G39" s="29"/>
      <c r="H39" s="22"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56266.38</v>
      </c>
      <c r="G40" s="29"/>
      <c r="H40" s="22">
        <v>0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9025.56</v>
      </c>
      <c r="G41" s="29"/>
      <c r="H41" s="22">
        <v>0</v>
      </c>
      <c r="I41" s="29"/>
    </row>
    <row r="42" spans="1:9" x14ac:dyDescent="0.25">
      <c r="A42" s="36" t="s">
        <v>30</v>
      </c>
      <c r="B42" s="37"/>
      <c r="C42" s="37"/>
      <c r="D42" s="37"/>
      <c r="E42" s="38"/>
      <c r="F42" s="22">
        <v>45948.24</v>
      </c>
      <c r="G42" s="29"/>
      <c r="H42" s="22">
        <v>29869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1923964.4999999998</v>
      </c>
      <c r="G43" s="23"/>
      <c r="H43" s="22">
        <f>H38+H39</f>
        <v>1546682.7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7" spans="1:9" x14ac:dyDescent="0.25">
      <c r="A47" s="74" t="s">
        <v>40</v>
      </c>
      <c r="B47" s="74"/>
      <c r="C47" s="74"/>
      <c r="D47" s="74"/>
      <c r="E47" s="74"/>
      <c r="F47" s="74"/>
      <c r="G47" s="74"/>
      <c r="H47" s="74"/>
    </row>
    <row r="48" spans="1:9" x14ac:dyDescent="0.25">
      <c r="A48" s="106"/>
    </row>
  </sheetData>
  <mergeCells count="104">
    <mergeCell ref="A47:H47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2023-03-13T04:13:38Z</dcterms:modified>
</cp:coreProperties>
</file>