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37" i="1"/>
  <c r="H38" s="1"/>
  <c r="H29"/>
  <c r="F37"/>
  <c r="F29"/>
  <c r="H39"/>
  <c r="H24"/>
  <c r="F24"/>
  <c r="F38" l="1"/>
  <c r="F39"/>
  <c r="H43" l="1"/>
  <c r="D19" s="1"/>
  <c r="F43"/>
  <c r="F13"/>
  <c r="D12" l="1"/>
  <c r="F20"/>
  <c r="D21" l="1"/>
  <c r="D20"/>
</calcChain>
</file>

<file path=xl/sharedStrings.xml><?xml version="1.0" encoding="utf-8"?>
<sst xmlns="http://schemas.openxmlformats.org/spreadsheetml/2006/main" count="45" uniqueCount="44">
  <si>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</si>
  <si>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</si>
  <si>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</si>
  <si>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</si>
  <si>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</si>
  <si>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</si>
  <si>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</si>
  <si>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</si>
  <si>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</si>
  <si>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</si>
  <si>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</si>
  <si>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</si>
  <si>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</si>
  <si>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</si>
  <si>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</si>
  <si>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</si>
  <si>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</si>
  <si>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</si>
  <si>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</si>
  <si>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</si>
  <si>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</si>
  <si>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</si>
  <si>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</si>
  <si>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</si>
  <si>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</si>
  <si>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</si>
  <si>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</si>
  <si>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</si>
  <si>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</si>
  <si>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</si>
  <si>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</si>
  <si>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</si>
  <si>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</si>
  <si>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</si>
  <si>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</si>
  <si>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</si>
  <si>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Переходящие остатки денежных средств на 01.02.2019г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</si>
  <si>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</si>
  <si>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</si>
  <si>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</si>
  <si>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</si>
  <si>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</si>
  <si>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</si>
  <si>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многоквартирному дому по адресу ул. Сосновая, 7  за  февраль-декабрь 2019 года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</si>
</sst>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H38" sqref="H38:I38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42</v>
      </c>
      <c r="D2" s="1"/>
      <c r="E2" s="1"/>
      <c r="F2" s="1"/>
      <c r="G2" s="1"/>
      <c r="H2" s="1"/>
      <c r="I2" s="1"/>
    </row>
    <row r="3" spans="1:9" ht="15.7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>
      <c r="A7" s="74" t="s">
        <v>3</v>
      </c>
      <c r="B7" s="75"/>
      <c r="C7" s="75"/>
      <c r="D7" s="76"/>
      <c r="E7" s="27">
        <v>5860.8</v>
      </c>
      <c r="F7" s="73"/>
      <c r="G7" s="73"/>
      <c r="H7" s="73"/>
      <c r="I7" s="28"/>
    </row>
    <row r="8" spans="1:9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>
      <c r="A9" s="2"/>
      <c r="B9" s="3"/>
      <c r="C9" s="4"/>
      <c r="D9" s="80" t="s">
        <v>5</v>
      </c>
      <c r="E9" s="81"/>
      <c r="F9" s="80" t="s">
        <v>18</v>
      </c>
      <c r="G9" s="81"/>
      <c r="H9" s="80"/>
      <c r="I9" s="81"/>
    </row>
    <row r="10" spans="1:9" ht="45" customHeight="1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>
      <c r="A11" s="24" t="s">
        <v>36</v>
      </c>
      <c r="B11" s="25"/>
      <c r="C11" s="26"/>
      <c r="D11" s="27"/>
      <c r="E11" s="28"/>
      <c r="F11" s="29">
        <v>0</v>
      </c>
      <c r="G11" s="30"/>
      <c r="H11" s="27"/>
      <c r="I11" s="28"/>
    </row>
    <row r="12" spans="1:9">
      <c r="A12" s="31" t="s">
        <v>6</v>
      </c>
      <c r="B12" s="32"/>
      <c r="C12" s="33"/>
      <c r="D12" s="34">
        <f>F43</f>
        <v>1581617.38</v>
      </c>
      <c r="E12" s="28"/>
      <c r="F12" s="27"/>
      <c r="G12" s="28"/>
      <c r="H12" s="34"/>
      <c r="I12" s="28"/>
    </row>
    <row r="13" spans="1:9">
      <c r="A13" s="35" t="s">
        <v>7</v>
      </c>
      <c r="B13" s="36"/>
      <c r="C13" s="37"/>
      <c r="D13" s="41"/>
      <c r="E13" s="42"/>
      <c r="F13" s="45">
        <f>F12*98/100</f>
        <v>0</v>
      </c>
      <c r="G13" s="46"/>
      <c r="H13" s="49"/>
      <c r="I13" s="50"/>
    </row>
    <row r="14" spans="1:9">
      <c r="A14" s="38"/>
      <c r="B14" s="39"/>
      <c r="C14" s="40"/>
      <c r="D14" s="43"/>
      <c r="E14" s="44"/>
      <c r="F14" s="47"/>
      <c r="G14" s="48"/>
      <c r="H14" s="51"/>
      <c r="I14" s="52"/>
    </row>
    <row r="15" spans="1:9">
      <c r="A15" s="53" t="s">
        <v>40</v>
      </c>
      <c r="B15" s="54"/>
      <c r="C15" s="55"/>
      <c r="D15" s="49">
        <v>1057</v>
      </c>
      <c r="E15" s="50"/>
      <c r="F15" s="64"/>
      <c r="G15" s="65"/>
      <c r="H15" s="49"/>
      <c r="I15" s="50"/>
    </row>
    <row r="16" spans="1:9">
      <c r="A16" s="56"/>
      <c r="B16" s="57"/>
      <c r="C16" s="58"/>
      <c r="D16" s="62"/>
      <c r="E16" s="63"/>
      <c r="F16" s="66"/>
      <c r="G16" s="67"/>
      <c r="H16" s="62"/>
      <c r="I16" s="63"/>
    </row>
    <row r="17" spans="1:9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>
      <c r="A18" s="24" t="s">
        <v>37</v>
      </c>
      <c r="B18" s="25"/>
      <c r="C18" s="26"/>
      <c r="D18" s="27">
        <v>146730.31</v>
      </c>
      <c r="E18" s="28"/>
      <c r="F18" s="17"/>
      <c r="G18" s="18"/>
      <c r="H18" s="27"/>
      <c r="I18" s="28"/>
    </row>
    <row r="19" spans="1:9">
      <c r="A19" s="31" t="s">
        <v>8</v>
      </c>
      <c r="B19" s="32"/>
      <c r="C19" s="33"/>
      <c r="D19" s="70">
        <f>H43</f>
        <v>1763476.1</v>
      </c>
      <c r="E19" s="71"/>
      <c r="F19" s="84">
        <v>0</v>
      </c>
      <c r="G19" s="71"/>
      <c r="H19" s="34"/>
      <c r="I19" s="28"/>
    </row>
    <row r="20" spans="1:9">
      <c r="A20" s="31" t="s">
        <v>20</v>
      </c>
      <c r="B20" s="32"/>
      <c r="C20" s="33"/>
      <c r="D20" s="70">
        <f>D11+D12+D15+D18-D19</f>
        <v>-34071.410000000149</v>
      </c>
      <c r="E20" s="71"/>
      <c r="F20" s="27">
        <f>F11+F12+F15-F19</f>
        <v>0</v>
      </c>
      <c r="G20" s="28"/>
      <c r="H20" s="27"/>
      <c r="I20" s="28"/>
    </row>
    <row r="21" spans="1:9" ht="21" customHeight="1">
      <c r="A21" s="24" t="s">
        <v>21</v>
      </c>
      <c r="B21" s="25"/>
      <c r="C21" s="26"/>
      <c r="D21" s="34">
        <f>D12/(E7+E8)/11</f>
        <v>24.533066847839574</v>
      </c>
      <c r="E21" s="85"/>
      <c r="F21" s="34"/>
      <c r="G21" s="85"/>
      <c r="H21" s="27"/>
      <c r="I21" s="28"/>
    </row>
    <row r="22" spans="1:9">
      <c r="A22" s="86"/>
      <c r="B22" s="87"/>
      <c r="C22" s="87"/>
      <c r="D22" s="87"/>
      <c r="E22" s="88"/>
      <c r="F22" s="80" t="s">
        <v>22</v>
      </c>
      <c r="G22" s="81"/>
      <c r="H22" s="80" t="s">
        <v>23</v>
      </c>
      <c r="I22" s="81"/>
    </row>
    <row r="23" spans="1:9" ht="27.75" customHeight="1">
      <c r="A23" s="86"/>
      <c r="B23" s="87"/>
      <c r="C23" s="87"/>
      <c r="D23" s="87"/>
      <c r="E23" s="88"/>
      <c r="F23" s="89"/>
      <c r="G23" s="90"/>
      <c r="H23" s="89"/>
      <c r="I23" s="90"/>
    </row>
    <row r="24" spans="1:9">
      <c r="A24" s="91" t="s">
        <v>9</v>
      </c>
      <c r="B24" s="92"/>
      <c r="C24" s="92"/>
      <c r="D24" s="92"/>
      <c r="E24" s="93"/>
      <c r="F24" s="22">
        <f>F25+F26+F27+F28+F29+F30+F31+F32+F33</f>
        <v>745142.11</v>
      </c>
      <c r="G24" s="23"/>
      <c r="H24" s="22">
        <f>H25+H26+H27+H28+H29+H30+H31+H32+H33</f>
        <v>739479.52</v>
      </c>
      <c r="I24" s="23"/>
    </row>
    <row r="25" spans="1:9">
      <c r="A25" s="24" t="s">
        <v>10</v>
      </c>
      <c r="B25" s="25"/>
      <c r="C25" s="25"/>
      <c r="D25" s="25"/>
      <c r="E25" s="26"/>
      <c r="F25" s="94">
        <v>23208.77</v>
      </c>
      <c r="G25" s="48"/>
      <c r="H25" s="51">
        <v>25251.79</v>
      </c>
      <c r="I25" s="52"/>
    </row>
    <row r="26" spans="1:9">
      <c r="A26" s="59" t="s">
        <v>39</v>
      </c>
      <c r="B26" s="60"/>
      <c r="C26" s="60"/>
      <c r="D26" s="60"/>
      <c r="E26" s="61"/>
      <c r="F26" s="34">
        <v>132805.73000000001</v>
      </c>
      <c r="G26" s="85"/>
      <c r="H26" s="27">
        <v>146618.87</v>
      </c>
      <c r="I26" s="28"/>
    </row>
    <row r="27" spans="1:9">
      <c r="A27" s="31" t="s">
        <v>11</v>
      </c>
      <c r="B27" s="32"/>
      <c r="C27" s="32"/>
      <c r="D27" s="32"/>
      <c r="E27" s="33"/>
      <c r="F27" s="34">
        <v>32234.400000000001</v>
      </c>
      <c r="G27" s="85"/>
      <c r="H27" s="27">
        <v>28879.69</v>
      </c>
      <c r="I27" s="28"/>
    </row>
    <row r="28" spans="1:9">
      <c r="A28" s="31" t="s">
        <v>17</v>
      </c>
      <c r="B28" s="32"/>
      <c r="C28" s="32"/>
      <c r="D28" s="32"/>
      <c r="E28" s="33"/>
      <c r="F28" s="34">
        <v>12893.76</v>
      </c>
      <c r="G28" s="85"/>
      <c r="H28" s="84">
        <v>40028.370000000003</v>
      </c>
      <c r="I28" s="71"/>
    </row>
    <row r="29" spans="1:9">
      <c r="A29" s="31" t="s">
        <v>25</v>
      </c>
      <c r="B29" s="32"/>
      <c r="C29" s="32"/>
      <c r="D29" s="32"/>
      <c r="E29" s="33"/>
      <c r="F29" s="34">
        <f>121201.34+1172.16+40615.34</f>
        <v>162988.84</v>
      </c>
      <c r="G29" s="85"/>
      <c r="H29" s="27">
        <f>1035.15+106373.52+12738.9+10436.36</f>
        <v>130583.93</v>
      </c>
      <c r="I29" s="28"/>
    </row>
    <row r="30" spans="1:9">
      <c r="A30" s="31" t="s">
        <v>12</v>
      </c>
      <c r="B30" s="32"/>
      <c r="C30" s="32"/>
      <c r="D30" s="32"/>
      <c r="E30" s="33"/>
      <c r="F30" s="34">
        <v>368116.85</v>
      </c>
      <c r="G30" s="85"/>
      <c r="H30" s="27">
        <v>368116.87</v>
      </c>
      <c r="I30" s="28"/>
    </row>
    <row r="31" spans="1:9">
      <c r="A31" s="10" t="s">
        <v>26</v>
      </c>
      <c r="B31" s="8"/>
      <c r="C31" s="8"/>
      <c r="D31" s="8"/>
      <c r="E31" s="9"/>
      <c r="F31" s="97">
        <v>12893.76</v>
      </c>
      <c r="G31" s="98"/>
      <c r="H31" s="27"/>
      <c r="I31" s="28"/>
    </row>
    <row r="32" spans="1:9">
      <c r="A32" s="31" t="s">
        <v>13</v>
      </c>
      <c r="B32" s="32"/>
      <c r="C32" s="32"/>
      <c r="D32" s="32"/>
      <c r="E32" s="33"/>
      <c r="F32" s="34">
        <v>0</v>
      </c>
      <c r="G32" s="85"/>
      <c r="H32" s="27"/>
      <c r="I32" s="28"/>
    </row>
    <row r="33" spans="1:9">
      <c r="A33" s="31" t="s">
        <v>27</v>
      </c>
      <c r="B33" s="32"/>
      <c r="C33" s="32"/>
      <c r="D33" s="32"/>
      <c r="E33" s="33"/>
      <c r="F33" s="34">
        <v>0</v>
      </c>
      <c r="G33" s="85"/>
      <c r="H33" s="27"/>
      <c r="I33" s="28"/>
    </row>
    <row r="34" spans="1:9">
      <c r="A34" s="99" t="s">
        <v>30</v>
      </c>
      <c r="B34" s="100"/>
      <c r="C34" s="100"/>
      <c r="D34" s="100"/>
      <c r="E34" s="101"/>
      <c r="F34" s="22">
        <v>215970.48</v>
      </c>
      <c r="G34" s="23"/>
      <c r="H34" s="95">
        <v>215969.28</v>
      </c>
      <c r="I34" s="96"/>
    </row>
    <row r="35" spans="1:9">
      <c r="A35" s="99" t="s">
        <v>28</v>
      </c>
      <c r="B35" s="100"/>
      <c r="C35" s="100"/>
      <c r="D35" s="100"/>
      <c r="E35" s="101"/>
      <c r="F35" s="22">
        <v>37802.160000000003</v>
      </c>
      <c r="G35" s="23"/>
      <c r="H35" s="22">
        <v>61087.1</v>
      </c>
      <c r="I35" s="23"/>
    </row>
    <row r="36" spans="1:9">
      <c r="A36" s="99" t="s">
        <v>29</v>
      </c>
      <c r="B36" s="100"/>
      <c r="C36" s="100"/>
      <c r="D36" s="100"/>
      <c r="E36" s="101"/>
      <c r="F36" s="22">
        <v>394549.06</v>
      </c>
      <c r="G36" s="23"/>
      <c r="H36" s="22">
        <v>386774.01</v>
      </c>
      <c r="I36" s="23"/>
    </row>
    <row r="37" spans="1:9">
      <c r="A37" s="19" t="s">
        <v>38</v>
      </c>
      <c r="B37" s="20"/>
      <c r="C37" s="20"/>
      <c r="D37" s="20"/>
      <c r="E37" s="21"/>
      <c r="F37" s="22">
        <f>122197.68-11570.28</f>
        <v>110627.4</v>
      </c>
      <c r="G37" s="23"/>
      <c r="H37" s="22">
        <f>411785.4-80991.15</f>
        <v>330794.25</v>
      </c>
      <c r="I37" s="23"/>
    </row>
    <row r="38" spans="1:9">
      <c r="A38" s="99" t="s">
        <v>31</v>
      </c>
      <c r="B38" s="100"/>
      <c r="C38" s="100"/>
      <c r="D38" s="100"/>
      <c r="E38" s="101"/>
      <c r="F38" s="22">
        <f>F24+F34+F35+F36+F37</f>
        <v>1504091.21</v>
      </c>
      <c r="G38" s="96"/>
      <c r="H38" s="22">
        <f>H24+H34+H35+H36+H37</f>
        <v>1734104.1600000001</v>
      </c>
      <c r="I38" s="96"/>
    </row>
    <row r="39" spans="1:9">
      <c r="A39" s="11" t="s">
        <v>32</v>
      </c>
      <c r="B39" s="12"/>
      <c r="C39" s="12"/>
      <c r="D39" s="12"/>
      <c r="E39" s="13"/>
      <c r="F39" s="22">
        <f>F40+F41+F42</f>
        <v>77526.17</v>
      </c>
      <c r="G39" s="23"/>
      <c r="H39" s="22">
        <f>H40+H41+H42</f>
        <v>29371.94</v>
      </c>
      <c r="I39" s="23"/>
    </row>
    <row r="40" spans="1:9">
      <c r="A40" s="14" t="s">
        <v>33</v>
      </c>
      <c r="B40" s="15"/>
      <c r="C40" s="15"/>
      <c r="D40" s="15"/>
      <c r="E40" s="16"/>
      <c r="F40" s="22">
        <v>28365.24</v>
      </c>
      <c r="G40" s="23"/>
      <c r="H40" s="22">
        <v>0</v>
      </c>
      <c r="I40" s="23"/>
    </row>
    <row r="41" spans="1:9">
      <c r="A41" s="14" t="s">
        <v>34</v>
      </c>
      <c r="B41" s="15"/>
      <c r="C41" s="15"/>
      <c r="D41" s="15"/>
      <c r="E41" s="16"/>
      <c r="F41" s="22">
        <v>6786.83</v>
      </c>
      <c r="G41" s="23"/>
      <c r="H41" s="22">
        <v>4767.78</v>
      </c>
      <c r="I41" s="23"/>
    </row>
    <row r="42" spans="1:9">
      <c r="A42" s="102" t="s">
        <v>35</v>
      </c>
      <c r="B42" s="103"/>
      <c r="C42" s="103"/>
      <c r="D42" s="103"/>
      <c r="E42" s="104"/>
      <c r="F42" s="22">
        <v>42374.1</v>
      </c>
      <c r="G42" s="23"/>
      <c r="H42" s="22">
        <v>24604.16</v>
      </c>
      <c r="I42" s="23"/>
    </row>
    <row r="43" spans="1:9">
      <c r="A43" s="99" t="s">
        <v>24</v>
      </c>
      <c r="B43" s="100"/>
      <c r="C43" s="100"/>
      <c r="D43" s="100"/>
      <c r="E43" s="101"/>
      <c r="F43" s="22">
        <f>F38+F39</f>
        <v>1581617.38</v>
      </c>
      <c r="G43" s="96"/>
      <c r="H43" s="22">
        <f>H38+H39</f>
        <v>1763476.1</v>
      </c>
      <c r="I43" s="96"/>
    </row>
    <row r="44" spans="1:9">
      <c r="A44" s="99"/>
      <c r="B44" s="100"/>
      <c r="C44" s="100"/>
      <c r="D44" s="100"/>
      <c r="E44" s="101"/>
      <c r="F44" s="95"/>
      <c r="G44" s="96"/>
      <c r="H44" s="27"/>
      <c r="I44" s="28"/>
    </row>
    <row r="46" spans="1:9">
      <c r="A46" t="s">
        <v>41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2020-02-20T07:40:36Z</dcterms:modified>
</cp:coreProperties>
</file>