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7" i="1"/>
  <c r="H38" s="1"/>
  <c r="H29"/>
  <c r="F37"/>
  <c r="F29"/>
  <c r="H39"/>
  <c r="H24"/>
  <c r="F24"/>
  <c r="F38" l="1"/>
  <c r="F39"/>
  <c r="H43" l="1"/>
  <c r="D19" s="1"/>
  <c r="F43"/>
  <c r="F13"/>
  <c r="D12" l="1"/>
  <c r="F20"/>
  <c r="D21" l="1"/>
  <c r="D20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<sst xmlns="http://schemas.openxmlformats.org/spreadsheetml/2006/main" count="45" uniqueCount="44">
  <si>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</si>
  <si>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</si>
  <si>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</si>
  <si>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</si>
  <si>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</si>
  <si>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</si>
  <si>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</si>
  <si>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</si>
  <si>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</si>
  <si>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</si>
  <si>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</si>
  <si>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</si>
  <si>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</si>
  <si>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</si>
  <si>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</si>
  <si>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</si>
  <si>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</si>
  <si>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</si>
  <si>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</si>
  <si>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</si>
  <si>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</si>
  <si>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</si>
  <si>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</si>
  <si>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</si>
  <si>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</si>
  <si>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</si>
  <si>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</si>
  <si>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</si>
  <si>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</si>
  <si>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</si>
  <si>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</si>
  <si>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</si>
  <si>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</si>
  <si>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</si>
  <si>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</si>
  <si>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</si>
  <si>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Переходящие остатки денежных средств на 01.02.2019г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</si>
  <si>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</si>
  <si>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</si>
  <si>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</si>
  <si>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</si>
  <si>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</si>
  <si>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</si>
  <si>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многоквартирному дому по адресу ул. Сосновая, 7  за  февраль-декабрь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</si>
</sst>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H38" sqref="H38:I38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42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43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5860.8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36</v>
      </c>
      <c r="B11" s="25"/>
      <c r="C11" s="26"/>
      <c r="D11" s="27"/>
      <c r="E11" s="28"/>
      <c r="F11" s="29">
        <v>0</v>
      </c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1581617.38</v>
      </c>
      <c r="E12" s="28"/>
      <c r="F12" s="27"/>
      <c r="G12" s="28"/>
      <c r="H12" s="34"/>
      <c r="I12" s="28"/>
    </row>
    <row r="13" spans="1:9">
      <c r="A13" s="35" t="s">
        <v>7</v>
      </c>
      <c r="B13" s="36"/>
      <c r="C13" s="37"/>
      <c r="D13" s="41"/>
      <c r="E13" s="42"/>
      <c r="F13" s="45">
        <f>F12*98/100</f>
        <v>0</v>
      </c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40</v>
      </c>
      <c r="B15" s="54"/>
      <c r="C15" s="55"/>
      <c r="D15" s="49">
        <v>1057</v>
      </c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 t="s">
        <v>37</v>
      </c>
      <c r="B18" s="25"/>
      <c r="C18" s="26"/>
      <c r="D18" s="27">
        <v>146730.31</v>
      </c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</f>
        <v>1763476.1</v>
      </c>
      <c r="E19" s="71"/>
      <c r="F19" s="84">
        <v>0</v>
      </c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-34071.410000000149</v>
      </c>
      <c r="E20" s="71"/>
      <c r="F20" s="27">
        <f>F11+F12+F15-F19</f>
        <v>0</v>
      </c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D12/(E7+E8)/11</f>
        <v>24.533066847839574</v>
      </c>
      <c r="E21" s="85"/>
      <c r="F21" s="34"/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745142.11</v>
      </c>
      <c r="G24" s="23"/>
      <c r="H24" s="22">
        <f>H25+H26+H27+H28+H29+H30+H31+H32+H33</f>
        <v>739479.52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v>23208.77</v>
      </c>
      <c r="G25" s="48"/>
      <c r="H25" s="51">
        <v>25251.79</v>
      </c>
      <c r="I25" s="52"/>
    </row>
    <row r="26" spans="1:9">
      <c r="A26" s="59" t="s">
        <v>39</v>
      </c>
      <c r="B26" s="60"/>
      <c r="C26" s="60"/>
      <c r="D26" s="60"/>
      <c r="E26" s="61"/>
      <c r="F26" s="34">
        <v>132805.73000000001</v>
      </c>
      <c r="G26" s="85"/>
      <c r="H26" s="27">
        <v>146618.87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32234.400000000001</v>
      </c>
      <c r="G27" s="85"/>
      <c r="H27" s="27">
        <v>28879.69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12893.76</v>
      </c>
      <c r="G28" s="85"/>
      <c r="H28" s="84">
        <v>40028.370000000003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f>121201.34+1172.16+40615.34</f>
        <v>162988.84</v>
      </c>
      <c r="G29" s="85"/>
      <c r="H29" s="27">
        <f>1035.15+106373.52+12738.9+10436.36</f>
        <v>130583.93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368116.85</v>
      </c>
      <c r="G30" s="85"/>
      <c r="H30" s="27">
        <v>368116.87</v>
      </c>
      <c r="I30" s="28"/>
    </row>
    <row r="31" spans="1:9">
      <c r="A31" s="10" t="s">
        <v>26</v>
      </c>
      <c r="B31" s="8"/>
      <c r="C31" s="8"/>
      <c r="D31" s="8"/>
      <c r="E31" s="9"/>
      <c r="F31" s="97">
        <v>12893.76</v>
      </c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>
        <v>0</v>
      </c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>
        <v>0</v>
      </c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215970.48</v>
      </c>
      <c r="G34" s="23"/>
      <c r="H34" s="95">
        <v>215969.28</v>
      </c>
      <c r="I34" s="96"/>
    </row>
    <row r="35" spans="1:9">
      <c r="A35" s="99" t="s">
        <v>28</v>
      </c>
      <c r="B35" s="100"/>
      <c r="C35" s="100"/>
      <c r="D35" s="100"/>
      <c r="E35" s="101"/>
      <c r="F35" s="22">
        <v>37802.160000000003</v>
      </c>
      <c r="G35" s="23"/>
      <c r="H35" s="22">
        <v>61087.1</v>
      </c>
      <c r="I35" s="23"/>
    </row>
    <row r="36" spans="1:9">
      <c r="A36" s="99" t="s">
        <v>29</v>
      </c>
      <c r="B36" s="100"/>
      <c r="C36" s="100"/>
      <c r="D36" s="100"/>
      <c r="E36" s="101"/>
      <c r="F36" s="22">
        <v>394549.06</v>
      </c>
      <c r="G36" s="23"/>
      <c r="H36" s="22">
        <v>386774.01</v>
      </c>
      <c r="I36" s="23"/>
    </row>
    <row r="37" spans="1:9">
      <c r="A37" s="19" t="s">
        <v>38</v>
      </c>
      <c r="B37" s="20"/>
      <c r="C37" s="20"/>
      <c r="D37" s="20"/>
      <c r="E37" s="21"/>
      <c r="F37" s="22">
        <f>122197.68-11570.28</f>
        <v>110627.4</v>
      </c>
      <c r="G37" s="23"/>
      <c r="H37" s="22">
        <f>411785.4-80991.15</f>
        <v>330794.25</v>
      </c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1504091.21</v>
      </c>
      <c r="G38" s="96"/>
      <c r="H38" s="22">
        <f>H24+H34+H35+H36+H37</f>
        <v>1734104.1600000001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77526.17</v>
      </c>
      <c r="G39" s="23"/>
      <c r="H39" s="22">
        <f>H40+H41+H42</f>
        <v>29371.94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28365.24</v>
      </c>
      <c r="G40" s="23"/>
      <c r="H40" s="22">
        <v>0</v>
      </c>
      <c r="I40" s="23"/>
    </row>
    <row r="41" spans="1:9">
      <c r="A41" s="14" t="s">
        <v>34</v>
      </c>
      <c r="B41" s="15"/>
      <c r="C41" s="15"/>
      <c r="D41" s="15"/>
      <c r="E41" s="16"/>
      <c r="F41" s="22">
        <v>6786.83</v>
      </c>
      <c r="G41" s="23"/>
      <c r="H41" s="22">
        <v>4767.78</v>
      </c>
      <c r="I41" s="23"/>
    </row>
    <row r="42" spans="1:9">
      <c r="A42" s="102" t="s">
        <v>35</v>
      </c>
      <c r="B42" s="103"/>
      <c r="C42" s="103"/>
      <c r="D42" s="103"/>
      <c r="E42" s="104"/>
      <c r="F42" s="22">
        <v>42374.1</v>
      </c>
      <c r="G42" s="23"/>
      <c r="H42" s="22">
        <v>24604.16</v>
      </c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1581617.38</v>
      </c>
      <c r="G43" s="96"/>
      <c r="H43" s="22">
        <f>H38+H39</f>
        <v>1763476.1</v>
      </c>
      <c r="I43" s="96"/>
    </row>
    <row r="44" spans="1:9">
      <c r="A44" s="99"/>
      <c r="B44" s="100"/>
      <c r="C44" s="100"/>
      <c r="D44" s="100"/>
      <c r="E44" s="101"/>
      <c r="F44" s="95"/>
      <c r="G44" s="96"/>
      <c r="H44" s="27"/>
      <c r="I44" s="28"/>
    </row>
    <row r="46" spans="1:9">
      <c r="A46" t="s">
        <v>41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2020-02-20T07:40:36Z</dcterms:modified>
</cp:coreProperties>
</file>