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45621"/>
</workbook>
</file>

<file path=xl/calcChain.xml><?xml version="1.0" encoding="utf-8"?>
<calcChain xmlns="http://schemas.openxmlformats.org/spreadsheetml/2006/main">
  <c r="D12" i="6" l="1"/>
  <c r="C12" i="6"/>
  <c r="D22" i="2"/>
  <c r="C22" i="2"/>
  <c r="C20" i="2"/>
  <c r="D8" i="1"/>
  <c r="D6" i="9" l="1"/>
  <c r="D6" i="4"/>
  <c r="D18" i="2"/>
  <c r="D16" i="2" l="1"/>
  <c r="C16" i="2"/>
  <c r="D6" i="1"/>
  <c r="D8" i="6" l="1"/>
  <c r="D12" i="2" l="1"/>
  <c r="D10" i="2" l="1"/>
  <c r="C10" i="2"/>
  <c r="C9" i="2"/>
  <c r="D6" i="6" l="1"/>
  <c r="D6" i="2"/>
  <c r="M4" i="5" l="1"/>
  <c r="L4" i="5"/>
  <c r="K4" i="5"/>
  <c r="J4" i="5"/>
  <c r="I4" i="5"/>
  <c r="H4" i="5"/>
  <c r="G4" i="5"/>
  <c r="F4" i="5"/>
  <c r="E4" i="5"/>
  <c r="D4" i="5"/>
  <c r="C4" i="5"/>
  <c r="B4" i="5"/>
  <c r="L18" i="5"/>
  <c r="N21" i="5"/>
  <c r="N20" i="5"/>
  <c r="N19" i="5"/>
  <c r="M18" i="5"/>
  <c r="K18" i="5"/>
  <c r="J18" i="5"/>
  <c r="I18" i="5"/>
  <c r="H18" i="5"/>
  <c r="G18" i="5"/>
  <c r="F18" i="5"/>
  <c r="E18" i="5"/>
  <c r="D18" i="5"/>
  <c r="C18" i="5"/>
  <c r="B18" i="5"/>
  <c r="N17" i="5"/>
  <c r="N16" i="5"/>
  <c r="N11" i="5"/>
  <c r="N7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B23" i="5" l="1"/>
  <c r="M23" i="5"/>
  <c r="L23" i="5"/>
  <c r="K23" i="5"/>
  <c r="J23" i="5"/>
  <c r="I23" i="5"/>
  <c r="H23" i="5"/>
  <c r="G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<sst xmlns="http://schemas.openxmlformats.org/spreadsheetml/2006/main" count="127" uniqueCount="78">
  <si>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</si>
  <si>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</si>
  <si>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</si>
  <si>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</si>
  <si>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</si>
  <si>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</si>
  <si>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</si>
  <si>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</si>
  <si>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</si>
  <si>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</si>
  <si>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</si>
  <si>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</si>
  <si>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</si>
  <si>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</si>
  <si>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</si>
  <si>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</si>
  <si>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</si>
  <si>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</si>
  <si>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</si>
  <si>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</si>
  <si>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</si>
  <si>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</si>
  <si>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</si>
  <si>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</si>
  <si>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</si>
  <si>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</si>
  <si>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</si>
  <si>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</si>
  <si>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</si>
  <si>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13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</si>
  <si>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</si>
  <si>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</si>
  <si>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</si>
  <si>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</si>
  <si>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</si>
  <si>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</si>
  <si>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</si>
  <si>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</si>
  <si>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</si>
  <si>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</si>
  <si>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</si>
  <si>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</si>
  <si>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</si>
  <si>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</si>
  <si>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Советская,13</t>
  </si>
  <si>
    <t xml:space="preserve">Техническое обслуживание конструктивных элементов 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</si>
  <si>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</si>
  <si>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</si>
  <si>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</si>
  <si>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</si>
  <si>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</si>
  <si>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</si>
  <si>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</si>
  <si>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</si>
  <si>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</si>
  <si>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</si>
  <si>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</si>
  <si>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</si>
  <si>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Лицевой счет. Сводный расчет  2021г</t>
  </si>
  <si>
    <t>Лицевой счёт  2021г</t>
  </si>
  <si>
    <t>Лицевой счёт 2021г</t>
  </si>
  <si>
    <t>Уборка снега и наледи с крыши</t>
  </si>
  <si>
    <t>Работы ППР. Протяжка болтовых соединений</t>
  </si>
  <si>
    <t>Ремонт подъездного козырька</t>
  </si>
  <si>
    <t>Итого за март</t>
  </si>
  <si>
    <t>Закрепление электрической розетки для домофона</t>
  </si>
  <si>
    <t>Работы ППР. Осмотр электрощитов. Протяжка болтовых соединений.</t>
  </si>
  <si>
    <t>Запуск системы отопления</t>
  </si>
  <si>
    <t>Отштукатуривание потолка раствором. Замазка ротсгипсом. После подтопления Квартира №7</t>
  </si>
  <si>
    <t>Наращивание потолка после подтопления Квартира №7</t>
  </si>
  <si>
    <t>Итого за сентябрь</t>
  </si>
  <si>
    <t>Замена стояка отопления  Квартира №2</t>
  </si>
  <si>
    <t>Закрепление пролета изгороди</t>
  </si>
  <si>
    <t>Прочистка центрального стояка канализации</t>
  </si>
  <si>
    <t>Автовышка 1 час</t>
  </si>
  <si>
    <t>Итого за декабрь</t>
  </si>
  <si>
    <t>Замена электро провода в подъезде</t>
  </si>
  <si>
    <t>Ремонт светильников. Замена лампочек и схем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</si>
</sst>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2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59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4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ht="15.75" x14ac:dyDescent="0.25">
      <c r="A5" s="8"/>
      <c r="B5" s="49" t="s">
        <v>11</v>
      </c>
      <c r="C5" s="8"/>
      <c r="D5" s="8"/>
      <c r="E5" s="1"/>
      <c r="F5" s="1"/>
      <c r="G5" s="1"/>
      <c r="H5" s="1"/>
    </row>
    <row r="6" spans="1:8" x14ac:dyDescent="0.25">
      <c r="A6" s="56">
        <v>1</v>
      </c>
      <c r="B6" s="56" t="s">
        <v>67</v>
      </c>
      <c r="C6" s="56">
        <v>633</v>
      </c>
      <c r="D6" s="3">
        <f>C6</f>
        <v>633</v>
      </c>
      <c r="E6" s="6"/>
      <c r="F6" s="1"/>
    </row>
    <row r="7" spans="1:8" s="5" customFormat="1" x14ac:dyDescent="0.25">
      <c r="A7" s="57"/>
      <c r="B7" s="57" t="s">
        <v>14</v>
      </c>
      <c r="C7" s="57"/>
      <c r="D7" s="3"/>
      <c r="E7" s="11"/>
      <c r="F7" s="4"/>
    </row>
    <row r="8" spans="1:8" s="5" customFormat="1" x14ac:dyDescent="0.25">
      <c r="A8" s="57">
        <v>1</v>
      </c>
      <c r="B8" s="56" t="s">
        <v>73</v>
      </c>
      <c r="C8" s="56">
        <v>3798</v>
      </c>
      <c r="D8" s="3">
        <f>C8+D6</f>
        <v>4431</v>
      </c>
      <c r="E8" s="4"/>
      <c r="F8" s="4"/>
    </row>
    <row r="9" spans="1:8" x14ac:dyDescent="0.25">
      <c r="A9" s="56"/>
      <c r="B9" s="56"/>
      <c r="C9" s="56"/>
      <c r="D9" s="13"/>
      <c r="E9" s="1"/>
      <c r="F9" s="1"/>
    </row>
    <row r="10" spans="1:8" x14ac:dyDescent="0.25">
      <c r="A10" s="57"/>
      <c r="B10" s="57"/>
      <c r="C10" s="57"/>
      <c r="D10" s="3"/>
      <c r="E10" s="1"/>
      <c r="F10" s="1"/>
    </row>
    <row r="11" spans="1:8" x14ac:dyDescent="0.25">
      <c r="A11" s="56"/>
      <c r="B11" s="57"/>
      <c r="C11" s="56"/>
      <c r="D11" s="13"/>
      <c r="E11" s="1"/>
      <c r="F11" s="1"/>
    </row>
    <row r="12" spans="1:8" x14ac:dyDescent="0.25">
      <c r="A12" s="56"/>
      <c r="B12" s="56"/>
      <c r="C12" s="56"/>
      <c r="D12" s="13"/>
      <c r="E12" s="1"/>
      <c r="F12" s="1"/>
    </row>
    <row r="13" spans="1:8" s="5" customFormat="1" x14ac:dyDescent="0.25">
      <c r="A13" s="57"/>
      <c r="B13" s="56"/>
      <c r="C13" s="56"/>
      <c r="D13" s="3"/>
      <c r="E13" s="4"/>
      <c r="F13" s="4"/>
    </row>
    <row r="14" spans="1:8" s="5" customFormat="1" x14ac:dyDescent="0.25">
      <c r="A14" s="57"/>
      <c r="B14" s="56"/>
      <c r="C14" s="56"/>
      <c r="D14" s="3"/>
      <c r="E14" s="4"/>
      <c r="F14" s="4"/>
    </row>
    <row r="15" spans="1:8" x14ac:dyDescent="0.25">
      <c r="A15" s="56"/>
      <c r="B15" s="56"/>
      <c r="C15" s="56"/>
      <c r="D15" s="13"/>
      <c r="E15" s="1"/>
      <c r="F15" s="1"/>
    </row>
    <row r="16" spans="1:8" x14ac:dyDescent="0.25">
      <c r="A16" s="56"/>
      <c r="B16" s="56"/>
      <c r="C16" s="56"/>
      <c r="D16" s="13"/>
      <c r="E16" s="1"/>
      <c r="F16" s="1"/>
    </row>
    <row r="17" spans="1:6" x14ac:dyDescent="0.25">
      <c r="A17" s="56"/>
      <c r="B17" s="57"/>
      <c r="C17" s="57"/>
      <c r="D17" s="3"/>
      <c r="E17" s="1"/>
      <c r="F17" s="1"/>
    </row>
    <row r="18" spans="1:6" x14ac:dyDescent="0.25">
      <c r="A18" s="56"/>
      <c r="B18" s="57"/>
      <c r="C18" s="56"/>
      <c r="D18" s="13"/>
      <c r="E18" s="1"/>
      <c r="F18" s="1"/>
    </row>
    <row r="19" spans="1:6" x14ac:dyDescent="0.25">
      <c r="A19" s="56"/>
      <c r="B19" s="64"/>
      <c r="C19" s="56"/>
      <c r="D19" s="13"/>
      <c r="E19" s="1"/>
      <c r="F19" s="1"/>
    </row>
    <row r="20" spans="1:6" x14ac:dyDescent="0.25">
      <c r="A20" s="56"/>
      <c r="B20" s="56"/>
      <c r="C20" s="56"/>
      <c r="D20" s="13"/>
      <c r="E20" s="1"/>
      <c r="F20" s="1"/>
    </row>
    <row r="21" spans="1:6" s="5" customFormat="1" x14ac:dyDescent="0.25">
      <c r="A21" s="57"/>
      <c r="B21" s="56"/>
      <c r="C21" s="56"/>
      <c r="D21" s="3"/>
      <c r="E21" s="4"/>
      <c r="F21" s="4"/>
    </row>
    <row r="22" spans="1:6" x14ac:dyDescent="0.25">
      <c r="A22" s="56"/>
      <c r="B22" s="64"/>
      <c r="C22" s="56"/>
      <c r="D22" s="13"/>
      <c r="E22" s="1"/>
      <c r="F22" s="1"/>
    </row>
    <row r="23" spans="1:6" x14ac:dyDescent="0.25">
      <c r="A23" s="56"/>
      <c r="B23" s="56"/>
      <c r="C23" s="56"/>
      <c r="D23" s="13"/>
      <c r="E23" s="1"/>
      <c r="F23" s="1"/>
    </row>
    <row r="24" spans="1:6" x14ac:dyDescent="0.25">
      <c r="A24" s="56"/>
      <c r="B24" s="57"/>
      <c r="C24" s="57"/>
      <c r="D24" s="3"/>
      <c r="E24" s="1"/>
      <c r="F24" s="1"/>
    </row>
    <row r="25" spans="1:6" x14ac:dyDescent="0.25">
      <c r="A25" s="56"/>
      <c r="B25" s="57"/>
      <c r="C25" s="57"/>
      <c r="D25" s="3"/>
      <c r="E25" s="1"/>
      <c r="F25" s="1"/>
    </row>
    <row r="26" spans="1:6" x14ac:dyDescent="0.25">
      <c r="A26" s="56"/>
      <c r="B26" s="56"/>
      <c r="C26" s="56"/>
      <c r="D26" s="13"/>
      <c r="E26" s="1"/>
      <c r="F26" s="1"/>
    </row>
    <row r="27" spans="1:6" x14ac:dyDescent="0.25">
      <c r="A27" s="56"/>
      <c r="B27" s="65"/>
      <c r="C27" s="56"/>
      <c r="D27" s="24"/>
      <c r="E27" s="1"/>
      <c r="F27" s="1"/>
    </row>
    <row r="28" spans="1:6" x14ac:dyDescent="0.25">
      <c r="A28" s="56"/>
      <c r="B28" s="65"/>
      <c r="C28" s="56"/>
      <c r="D28" s="24"/>
      <c r="E28" s="1"/>
      <c r="F28" s="1"/>
    </row>
    <row r="29" spans="1:6" x14ac:dyDescent="0.25">
      <c r="A29" s="56"/>
      <c r="B29" s="65"/>
      <c r="C29" s="56"/>
      <c r="D29" s="24"/>
      <c r="E29" s="1"/>
      <c r="F29" s="1"/>
    </row>
    <row r="30" spans="1:6" x14ac:dyDescent="0.25">
      <c r="A30" s="56"/>
      <c r="B30" s="56"/>
      <c r="C30" s="56"/>
      <c r="D30" s="24"/>
      <c r="E30" s="1"/>
      <c r="F30" s="1"/>
    </row>
    <row r="31" spans="1:6" x14ac:dyDescent="0.25">
      <c r="A31" s="56"/>
      <c r="B31" s="65"/>
      <c r="C31" s="56"/>
      <c r="D31" s="24"/>
      <c r="E31" s="1"/>
      <c r="F31" s="1"/>
    </row>
    <row r="32" spans="1:6" x14ac:dyDescent="0.25">
      <c r="A32" s="13"/>
      <c r="B32" s="13"/>
      <c r="C32" s="13"/>
      <c r="D32" s="24"/>
      <c r="E32" s="1"/>
      <c r="F32" s="1"/>
    </row>
    <row r="33" spans="1:6" x14ac:dyDescent="0.25">
      <c r="A33" s="13"/>
      <c r="B33" s="25"/>
      <c r="C33" s="3"/>
      <c r="D33" s="26"/>
      <c r="E33" s="1"/>
      <c r="F33" s="1"/>
    </row>
    <row r="34" spans="1:6" x14ac:dyDescent="0.25">
      <c r="A34" s="13"/>
      <c r="B34" s="25"/>
      <c r="C34" s="3"/>
      <c r="D34" s="26"/>
      <c r="E34" s="1"/>
      <c r="F34" s="1"/>
    </row>
    <row r="35" spans="1:6" x14ac:dyDescent="0.25">
      <c r="A35" s="13"/>
      <c r="B35" s="43"/>
      <c r="C35" s="13"/>
      <c r="D35" s="13"/>
      <c r="E35" s="1"/>
      <c r="F35" s="1"/>
    </row>
    <row r="36" spans="1:6" x14ac:dyDescent="0.25">
      <c r="A36" s="13"/>
      <c r="B36" s="47"/>
      <c r="C36" s="13"/>
      <c r="D36" s="13"/>
      <c r="E36" s="1"/>
      <c r="F36" s="1"/>
    </row>
    <row r="37" spans="1:6" x14ac:dyDescent="0.25">
      <c r="A37" s="13"/>
      <c r="B37" s="3"/>
      <c r="C37" s="3"/>
      <c r="D37" s="3"/>
      <c r="E37" s="1"/>
      <c r="F37" s="1"/>
    </row>
    <row r="38" spans="1:6" x14ac:dyDescent="0.25">
      <c r="A38" s="3"/>
      <c r="B38" s="3"/>
      <c r="C38" s="3"/>
      <c r="D38" s="13"/>
      <c r="E38" s="1"/>
      <c r="F38" s="1"/>
    </row>
    <row r="39" spans="1:6" x14ac:dyDescent="0.25">
      <c r="A39" s="13"/>
      <c r="B39" s="13"/>
      <c r="C39" s="13"/>
      <c r="D39" s="3"/>
      <c r="E39" s="1"/>
      <c r="F39" s="1"/>
    </row>
    <row r="40" spans="1:6" x14ac:dyDescent="0.25">
      <c r="A40" s="13"/>
      <c r="B40" s="13"/>
      <c r="C40" s="13"/>
      <c r="D40" s="13"/>
      <c r="E40" s="1"/>
      <c r="F40" s="1"/>
    </row>
    <row r="41" spans="1:6" x14ac:dyDescent="0.25">
      <c r="A41" s="13"/>
      <c r="B41" s="13"/>
      <c r="C41" s="43"/>
      <c r="D41" s="13"/>
      <c r="E41" s="1"/>
      <c r="F41" s="1"/>
    </row>
    <row r="42" spans="1:6" x14ac:dyDescent="0.25">
      <c r="A42" s="13"/>
      <c r="B42" s="47"/>
      <c r="C42" s="13"/>
      <c r="D42" s="13"/>
      <c r="E42" s="1"/>
      <c r="F42" s="1"/>
    </row>
    <row r="43" spans="1:6" x14ac:dyDescent="0.25">
      <c r="A43" s="13"/>
      <c r="B43" s="3"/>
      <c r="C43" s="3"/>
      <c r="D43" s="3"/>
      <c r="E43" s="1"/>
      <c r="F43" s="1"/>
    </row>
    <row r="44" spans="1:6" x14ac:dyDescent="0.25">
      <c r="A44" s="13"/>
      <c r="B44" s="3"/>
      <c r="C44" s="13"/>
      <c r="D44" s="13"/>
      <c r="E44" s="1"/>
      <c r="F4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22" sqref="D22"/>
    </sheetView>
  </sheetViews>
  <sheetFormatPr defaultRowHeight="15" x14ac:dyDescent="0.25"/>
  <cols>
    <col min="1" max="1" width="4.28515625" customWidth="1"/>
    <col min="2" max="2" width="47.28515625" customWidth="1"/>
    <col min="3" max="3" width="9.5703125" customWidth="1"/>
    <col min="4" max="4" width="13.7109375" customWidth="1"/>
  </cols>
  <sheetData>
    <row r="1" spans="1:8" ht="21" x14ac:dyDescent="0.35">
      <c r="A1" s="1"/>
      <c r="B1" s="79" t="s">
        <v>59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45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8"/>
      <c r="B5" s="3" t="s">
        <v>5</v>
      </c>
      <c r="C5" s="8"/>
      <c r="D5" s="8"/>
      <c r="E5" s="1"/>
      <c r="F5" s="1"/>
      <c r="G5" s="1"/>
      <c r="H5" s="1"/>
    </row>
    <row r="6" spans="1:8" s="1" customFormat="1" x14ac:dyDescent="0.25">
      <c r="A6" s="56">
        <v>1</v>
      </c>
      <c r="B6" s="56" t="s">
        <v>61</v>
      </c>
      <c r="C6" s="56">
        <v>1899</v>
      </c>
      <c r="D6" s="57">
        <f>C6</f>
        <v>1899</v>
      </c>
    </row>
    <row r="7" spans="1:8" s="1" customFormat="1" x14ac:dyDescent="0.25">
      <c r="A7" s="56"/>
      <c r="B7" s="57" t="s">
        <v>3</v>
      </c>
      <c r="C7" s="57"/>
      <c r="D7" s="57"/>
    </row>
    <row r="8" spans="1:8" s="4" customFormat="1" x14ac:dyDescent="0.25">
      <c r="A8" s="56">
        <v>1</v>
      </c>
      <c r="B8" s="56" t="s">
        <v>63</v>
      </c>
      <c r="C8" s="56">
        <v>2096</v>
      </c>
      <c r="D8" s="57"/>
    </row>
    <row r="9" spans="1:8" s="4" customFormat="1" x14ac:dyDescent="0.25">
      <c r="A9" s="56">
        <v>2</v>
      </c>
      <c r="B9" s="56" t="s">
        <v>61</v>
      </c>
      <c r="C9" s="56">
        <f>949.5+949.5</f>
        <v>1899</v>
      </c>
      <c r="D9" s="57"/>
    </row>
    <row r="10" spans="1:8" s="1" customFormat="1" ht="15" customHeight="1" x14ac:dyDescent="0.25">
      <c r="A10" s="56"/>
      <c r="B10" s="57" t="s">
        <v>64</v>
      </c>
      <c r="C10" s="57">
        <f>SUM(C8:C9)</f>
        <v>3995</v>
      </c>
      <c r="D10" s="57">
        <f>C10+D6</f>
        <v>5894</v>
      </c>
    </row>
    <row r="11" spans="1:8" s="1" customFormat="1" x14ac:dyDescent="0.25">
      <c r="A11" s="56"/>
      <c r="B11" s="57" t="s">
        <v>8</v>
      </c>
      <c r="C11" s="56"/>
      <c r="D11" s="56"/>
    </row>
    <row r="12" spans="1:8" s="1" customFormat="1" ht="18" customHeight="1" x14ac:dyDescent="0.25">
      <c r="A12" s="56">
        <v>1</v>
      </c>
      <c r="B12" s="56" t="s">
        <v>65</v>
      </c>
      <c r="C12" s="56">
        <v>1321</v>
      </c>
      <c r="D12" s="57">
        <f>C12+D10</f>
        <v>7215</v>
      </c>
    </row>
    <row r="13" spans="1:8" s="1" customFormat="1" x14ac:dyDescent="0.25">
      <c r="A13" s="56"/>
      <c r="B13" s="57" t="s">
        <v>11</v>
      </c>
      <c r="C13" s="56"/>
      <c r="D13" s="56"/>
    </row>
    <row r="14" spans="1:8" s="4" customFormat="1" ht="30" x14ac:dyDescent="0.25">
      <c r="A14" s="56">
        <v>1</v>
      </c>
      <c r="B14" s="56" t="s">
        <v>68</v>
      </c>
      <c r="C14" s="56">
        <v>2567</v>
      </c>
      <c r="D14" s="57"/>
    </row>
    <row r="15" spans="1:8" s="4" customFormat="1" ht="30" x14ac:dyDescent="0.25">
      <c r="A15" s="56">
        <v>2</v>
      </c>
      <c r="B15" s="56" t="s">
        <v>69</v>
      </c>
      <c r="C15" s="56">
        <v>1640</v>
      </c>
      <c r="D15" s="57"/>
    </row>
    <row r="16" spans="1:8" s="1" customFormat="1" x14ac:dyDescent="0.25">
      <c r="A16" s="56"/>
      <c r="B16" s="57" t="s">
        <v>70</v>
      </c>
      <c r="C16" s="57">
        <f>SUM(C14:C15)</f>
        <v>4207</v>
      </c>
      <c r="D16" s="57">
        <f>C16+D12</f>
        <v>11422</v>
      </c>
    </row>
    <row r="17" spans="1:4" s="1" customFormat="1" x14ac:dyDescent="0.25">
      <c r="A17" s="56"/>
      <c r="B17" s="57" t="s">
        <v>13</v>
      </c>
      <c r="C17" s="56"/>
      <c r="D17" s="57"/>
    </row>
    <row r="18" spans="1:4" s="1" customFormat="1" x14ac:dyDescent="0.25">
      <c r="A18" s="56">
        <v>1</v>
      </c>
      <c r="B18" s="56" t="s">
        <v>61</v>
      </c>
      <c r="C18" s="56">
        <v>633</v>
      </c>
      <c r="D18" s="57">
        <f>C18+D16</f>
        <v>12055</v>
      </c>
    </row>
    <row r="19" spans="1:4" s="1" customFormat="1" x14ac:dyDescent="0.25">
      <c r="A19" s="56"/>
      <c r="B19" s="57" t="s">
        <v>14</v>
      </c>
      <c r="C19" s="56"/>
      <c r="D19" s="57"/>
    </row>
    <row r="20" spans="1:4" s="4" customFormat="1" x14ac:dyDescent="0.25">
      <c r="A20" s="56">
        <v>1</v>
      </c>
      <c r="B20" s="56" t="s">
        <v>61</v>
      </c>
      <c r="C20" s="56">
        <f>1266+949.5</f>
        <v>2215.5</v>
      </c>
      <c r="D20" s="57"/>
    </row>
    <row r="21" spans="1:4" s="1" customFormat="1" x14ac:dyDescent="0.25">
      <c r="A21" s="56">
        <v>2</v>
      </c>
      <c r="B21" s="56" t="s">
        <v>74</v>
      </c>
      <c r="C21" s="56">
        <v>2500</v>
      </c>
      <c r="D21" s="57"/>
    </row>
    <row r="22" spans="1:4" s="1" customFormat="1" x14ac:dyDescent="0.25">
      <c r="A22" s="56"/>
      <c r="B22" s="57" t="s">
        <v>75</v>
      </c>
      <c r="C22" s="57">
        <f>SUM(C20:C21)</f>
        <v>4715.5</v>
      </c>
      <c r="D22" s="57">
        <f>C22+D18</f>
        <v>16770.5</v>
      </c>
    </row>
    <row r="23" spans="1:4" s="1" customFormat="1" x14ac:dyDescent="0.25">
      <c r="A23" s="56"/>
      <c r="B23" s="56"/>
      <c r="C23" s="56"/>
      <c r="D23" s="57"/>
    </row>
    <row r="24" spans="1:4" s="1" customFormat="1" x14ac:dyDescent="0.25">
      <c r="A24" s="56"/>
      <c r="B24" s="56"/>
      <c r="C24" s="56"/>
      <c r="D24" s="57"/>
    </row>
    <row r="25" spans="1:4" s="1" customFormat="1" ht="15.75" customHeight="1" x14ac:dyDescent="0.25">
      <c r="A25" s="56"/>
      <c r="B25" s="56"/>
      <c r="C25" s="56"/>
      <c r="D25" s="56"/>
    </row>
    <row r="26" spans="1:4" s="1" customFormat="1" x14ac:dyDescent="0.25">
      <c r="A26" s="56"/>
      <c r="B26" s="56"/>
      <c r="C26" s="56"/>
      <c r="D26" s="57"/>
    </row>
    <row r="27" spans="1:4" s="1" customFormat="1" x14ac:dyDescent="0.25">
      <c r="A27" s="56"/>
      <c r="B27" s="56"/>
      <c r="C27" s="56"/>
      <c r="D27" s="57"/>
    </row>
    <row r="28" spans="1:4" x14ac:dyDescent="0.25">
      <c r="A28" s="58"/>
      <c r="B28" s="59"/>
      <c r="C28" s="58"/>
      <c r="D28" s="58"/>
    </row>
    <row r="29" spans="1:4" x14ac:dyDescent="0.25">
      <c r="A29" s="58"/>
      <c r="B29" s="59"/>
      <c r="C29" s="58"/>
      <c r="D29" s="58"/>
    </row>
    <row r="30" spans="1:4" x14ac:dyDescent="0.25">
      <c r="A30" s="58"/>
      <c r="B30" s="59"/>
      <c r="C30" s="58"/>
      <c r="D30" s="58"/>
    </row>
    <row r="31" spans="1:4" x14ac:dyDescent="0.25">
      <c r="A31" s="58"/>
      <c r="B31" s="59"/>
      <c r="C31" s="58"/>
      <c r="D31" s="58"/>
    </row>
    <row r="32" spans="1:4" x14ac:dyDescent="0.25">
      <c r="A32" s="58"/>
      <c r="B32" s="59"/>
      <c r="C32" s="58"/>
      <c r="D32" s="60"/>
    </row>
    <row r="33" spans="1:4" x14ac:dyDescent="0.25">
      <c r="A33" s="58"/>
      <c r="B33" s="59"/>
      <c r="C33" s="58"/>
      <c r="D33" s="58"/>
    </row>
    <row r="34" spans="1:4" x14ac:dyDescent="0.25">
      <c r="A34" s="58"/>
      <c r="B34" s="59"/>
      <c r="C34" s="58"/>
      <c r="D34" s="58"/>
    </row>
    <row r="35" spans="1:4" x14ac:dyDescent="0.25">
      <c r="A35" s="58"/>
      <c r="B35" s="61"/>
      <c r="C35" s="60"/>
      <c r="D35" s="60"/>
    </row>
    <row r="36" spans="1:4" x14ac:dyDescent="0.25">
      <c r="A36" s="62"/>
      <c r="B36" s="62"/>
      <c r="C36" s="62"/>
      <c r="D36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9" t="s">
        <v>59</v>
      </c>
      <c r="C1" s="79"/>
      <c r="D1" s="79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78" t="s">
        <v>46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63"/>
      <c r="B5" s="57" t="s">
        <v>5</v>
      </c>
      <c r="C5" s="63"/>
      <c r="D5" s="63"/>
    </row>
    <row r="6" spans="1:4" x14ac:dyDescent="0.25">
      <c r="A6" s="56">
        <v>1</v>
      </c>
      <c r="B6" s="56" t="s">
        <v>62</v>
      </c>
      <c r="C6" s="56">
        <v>620.5</v>
      </c>
      <c r="D6" s="57">
        <f>C6</f>
        <v>620.5</v>
      </c>
    </row>
    <row r="7" spans="1:4" x14ac:dyDescent="0.25">
      <c r="A7" s="56"/>
      <c r="B7" s="57" t="s">
        <v>10</v>
      </c>
      <c r="C7" s="56"/>
      <c r="D7" s="57"/>
    </row>
    <row r="8" spans="1:4" ht="30" x14ac:dyDescent="0.25">
      <c r="A8" s="56">
        <v>1</v>
      </c>
      <c r="B8" s="56" t="s">
        <v>66</v>
      </c>
      <c r="C8" s="56">
        <v>966.5</v>
      </c>
      <c r="D8" s="57">
        <f>C8+D6</f>
        <v>1587</v>
      </c>
    </row>
    <row r="9" spans="1:4" x14ac:dyDescent="0.25">
      <c r="A9" s="56"/>
      <c r="B9" s="57" t="s">
        <v>14</v>
      </c>
      <c r="C9" s="57"/>
      <c r="D9" s="57"/>
    </row>
    <row r="10" spans="1:4" x14ac:dyDescent="0.25">
      <c r="A10" s="56">
        <v>1</v>
      </c>
      <c r="B10" s="56" t="s">
        <v>76</v>
      </c>
      <c r="C10" s="56">
        <v>603.5</v>
      </c>
      <c r="D10" s="57"/>
    </row>
    <row r="11" spans="1:4" x14ac:dyDescent="0.25">
      <c r="A11" s="56">
        <v>2</v>
      </c>
      <c r="B11" s="56" t="s">
        <v>77</v>
      </c>
      <c r="C11" s="56">
        <v>1268.25</v>
      </c>
      <c r="D11" s="57"/>
    </row>
    <row r="12" spans="1:4" x14ac:dyDescent="0.25">
      <c r="A12" s="56"/>
      <c r="B12" s="57" t="s">
        <v>75</v>
      </c>
      <c r="C12" s="57">
        <f>SUM(C10:C11)</f>
        <v>1871.75</v>
      </c>
      <c r="D12" s="57">
        <f>C12+D8</f>
        <v>3458.75</v>
      </c>
    </row>
    <row r="13" spans="1:4" x14ac:dyDescent="0.25">
      <c r="A13" s="57"/>
      <c r="B13" s="56"/>
      <c r="C13" s="57"/>
      <c r="D13" s="57"/>
    </row>
    <row r="14" spans="1:4" x14ac:dyDescent="0.25">
      <c r="A14" s="56"/>
      <c r="B14" s="57"/>
      <c r="C14" s="56"/>
      <c r="D14" s="56"/>
    </row>
    <row r="15" spans="1:4" x14ac:dyDescent="0.25">
      <c r="A15" s="56"/>
      <c r="B15" s="56"/>
      <c r="C15" s="56"/>
      <c r="D15" s="57"/>
    </row>
    <row r="16" spans="1:4" x14ac:dyDescent="0.25">
      <c r="A16" s="56"/>
      <c r="B16" s="57"/>
      <c r="C16" s="56"/>
      <c r="D16" s="57"/>
    </row>
    <row r="17" spans="1:4" x14ac:dyDescent="0.25">
      <c r="A17" s="56"/>
      <c r="B17" s="56"/>
      <c r="C17" s="56"/>
      <c r="D17" s="56"/>
    </row>
    <row r="18" spans="1:4" x14ac:dyDescent="0.25">
      <c r="A18" s="57"/>
      <c r="B18" s="57"/>
      <c r="C18" s="57"/>
      <c r="D18" s="57"/>
    </row>
    <row r="19" spans="1:4" x14ac:dyDescent="0.25">
      <c r="A19" s="56"/>
      <c r="B19" s="57"/>
      <c r="C19" s="56"/>
      <c r="D19" s="56"/>
    </row>
    <row r="20" spans="1:4" x14ac:dyDescent="0.25">
      <c r="A20" s="56"/>
      <c r="B20" s="56"/>
      <c r="C20" s="56"/>
      <c r="D20" s="56"/>
    </row>
    <row r="21" spans="1:4" x14ac:dyDescent="0.25">
      <c r="A21" s="56"/>
      <c r="B21" s="57"/>
      <c r="C21" s="57"/>
      <c r="D21" s="57"/>
    </row>
    <row r="22" spans="1:4" x14ac:dyDescent="0.25">
      <c r="A22" s="57"/>
      <c r="B22" s="57"/>
      <c r="C22" s="57"/>
      <c r="D22" s="57"/>
    </row>
    <row r="23" spans="1:4" x14ac:dyDescent="0.25">
      <c r="A23" s="56"/>
      <c r="B23" s="56"/>
      <c r="C23" s="56"/>
      <c r="D23" s="56"/>
    </row>
    <row r="24" spans="1:4" x14ac:dyDescent="0.25">
      <c r="A24" s="56"/>
      <c r="B24" s="57"/>
      <c r="C24" s="57"/>
      <c r="D24" s="57"/>
    </row>
    <row r="25" spans="1:4" x14ac:dyDescent="0.25">
      <c r="A25" s="56"/>
      <c r="B25" s="56"/>
      <c r="C25" s="57"/>
      <c r="D25" s="57"/>
    </row>
    <row r="26" spans="1:4" x14ac:dyDescent="0.25">
      <c r="A26" s="58"/>
      <c r="B26" s="61"/>
      <c r="C26" s="58"/>
      <c r="D26" s="58"/>
    </row>
    <row r="27" spans="1:4" x14ac:dyDescent="0.25">
      <c r="A27" s="58"/>
      <c r="B27" s="59"/>
      <c r="C27" s="58"/>
      <c r="D27" s="58"/>
    </row>
    <row r="28" spans="1:4" x14ac:dyDescent="0.25">
      <c r="A28" s="58"/>
      <c r="B28" s="59"/>
      <c r="C28" s="58"/>
      <c r="D28" s="58"/>
    </row>
    <row r="29" spans="1:4" x14ac:dyDescent="0.25">
      <c r="A29" s="58"/>
      <c r="B29" s="59"/>
      <c r="C29" s="58"/>
      <c r="D29" s="58"/>
    </row>
    <row r="30" spans="1:4" x14ac:dyDescent="0.25">
      <c r="A30" s="58"/>
      <c r="B30" s="61"/>
      <c r="C30" s="60"/>
      <c r="D30" s="60"/>
    </row>
    <row r="31" spans="1:4" x14ac:dyDescent="0.25">
      <c r="A31" s="58"/>
      <c r="B31" s="61"/>
      <c r="C31" s="58"/>
      <c r="D31" s="58"/>
    </row>
    <row r="32" spans="1:4" x14ac:dyDescent="0.25">
      <c r="A32" s="58"/>
      <c r="B32" s="59"/>
      <c r="C32" s="58"/>
      <c r="D32" s="58"/>
    </row>
    <row r="33" spans="1:4" x14ac:dyDescent="0.25">
      <c r="A33" s="58"/>
      <c r="B33" s="61"/>
      <c r="C33" s="60"/>
      <c r="D33" s="60"/>
    </row>
    <row r="34" spans="1:4" x14ac:dyDescent="0.25">
      <c r="A34" s="62"/>
      <c r="B34" s="62"/>
      <c r="C34" s="62"/>
      <c r="D34" s="62"/>
    </row>
    <row r="35" spans="1:4" x14ac:dyDescent="0.25">
      <c r="A35" s="62"/>
      <c r="B35" s="62"/>
      <c r="C35" s="62"/>
      <c r="D35" s="62"/>
    </row>
    <row r="36" spans="1:4" x14ac:dyDescent="0.25">
      <c r="A36" s="62"/>
      <c r="B36" s="62"/>
      <c r="C36" s="62"/>
      <c r="D36" s="6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1" t="s">
        <v>59</v>
      </c>
      <c r="C1" s="81"/>
      <c r="D1" s="81"/>
      <c r="E1" s="7"/>
      <c r="F1" s="7"/>
      <c r="G1" s="7"/>
      <c r="H1" s="7"/>
    </row>
    <row r="2" spans="1:8" ht="21.6" customHeight="1" x14ac:dyDescent="0.25">
      <c r="A2" s="6"/>
      <c r="B2" s="80" t="s">
        <v>29</v>
      </c>
      <c r="C2" s="80"/>
      <c r="D2" s="80"/>
      <c r="E2" s="1"/>
      <c r="F2" s="1"/>
      <c r="G2" s="1"/>
      <c r="H2" s="1"/>
    </row>
    <row r="3" spans="1:8" ht="17.25" customHeight="1" x14ac:dyDescent="0.25">
      <c r="A3" s="6"/>
      <c r="B3" s="78" t="s">
        <v>47</v>
      </c>
      <c r="C3" s="78"/>
      <c r="D3" s="78"/>
      <c r="E3" s="1"/>
      <c r="F3" s="1"/>
      <c r="G3" s="1"/>
      <c r="H3" s="1"/>
    </row>
    <row r="4" spans="1:8" ht="30" x14ac:dyDescent="0.25">
      <c r="A4" s="8"/>
      <c r="B4" s="50" t="s">
        <v>0</v>
      </c>
      <c r="C4" s="43" t="s">
        <v>1</v>
      </c>
      <c r="D4" s="43" t="s">
        <v>25</v>
      </c>
      <c r="E4" s="1"/>
      <c r="F4" s="1"/>
      <c r="G4" s="1"/>
      <c r="H4" s="1"/>
    </row>
    <row r="5" spans="1:8" x14ac:dyDescent="0.25">
      <c r="A5" s="66"/>
      <c r="B5" s="57"/>
      <c r="C5" s="57"/>
      <c r="D5" s="57"/>
      <c r="E5" s="1"/>
      <c r="F5" s="1"/>
      <c r="G5" s="1"/>
      <c r="H5" s="1"/>
    </row>
    <row r="6" spans="1:8" x14ac:dyDescent="0.25">
      <c r="A6" s="56"/>
      <c r="B6" s="56"/>
      <c r="C6" s="77"/>
      <c r="D6" s="57"/>
    </row>
    <row r="7" spans="1:8" x14ac:dyDescent="0.25">
      <c r="A7" s="58"/>
      <c r="B7" s="60"/>
      <c r="C7" s="67"/>
      <c r="D7" s="60"/>
    </row>
    <row r="8" spans="1:8" x14ac:dyDescent="0.25">
      <c r="A8" s="58"/>
      <c r="B8" s="56"/>
      <c r="C8" s="67"/>
      <c r="D8" s="68"/>
    </row>
    <row r="9" spans="1:8" x14ac:dyDescent="0.25">
      <c r="A9" s="69"/>
      <c r="B9" s="70"/>
      <c r="C9" s="60"/>
      <c r="D9" s="60"/>
    </row>
    <row r="10" spans="1:8" x14ac:dyDescent="0.25">
      <c r="A10" s="71"/>
      <c r="B10" s="72"/>
      <c r="C10" s="73"/>
      <c r="D10" s="74"/>
    </row>
    <row r="11" spans="1:8" x14ac:dyDescent="0.25">
      <c r="A11" s="58"/>
      <c r="B11" s="56"/>
      <c r="C11" s="58"/>
      <c r="D11" s="58"/>
    </row>
    <row r="12" spans="1:8" x14ac:dyDescent="0.25">
      <c r="A12" s="58"/>
      <c r="B12" s="58"/>
      <c r="C12" s="58"/>
      <c r="D12" s="58"/>
    </row>
    <row r="13" spans="1:8" x14ac:dyDescent="0.25">
      <c r="A13" s="58"/>
      <c r="B13" s="58"/>
      <c r="C13" s="58"/>
      <c r="D13" s="58"/>
    </row>
    <row r="14" spans="1:8" x14ac:dyDescent="0.25">
      <c r="A14" s="58"/>
      <c r="B14" s="60"/>
      <c r="C14" s="60"/>
      <c r="D14" s="60"/>
    </row>
    <row r="15" spans="1:8" x14ac:dyDescent="0.25">
      <c r="A15" s="58"/>
      <c r="B15" s="60"/>
      <c r="C15" s="58"/>
      <c r="D15" s="58"/>
    </row>
    <row r="16" spans="1:8" x14ac:dyDescent="0.25">
      <c r="A16" s="58"/>
      <c r="B16" s="64"/>
      <c r="C16" s="58"/>
      <c r="D16" s="58"/>
    </row>
    <row r="17" spans="1:4" x14ac:dyDescent="0.25">
      <c r="A17" s="58"/>
      <c r="B17" s="58"/>
      <c r="C17" s="58"/>
      <c r="D17" s="58"/>
    </row>
    <row r="18" spans="1:4" x14ac:dyDescent="0.25">
      <c r="A18" s="58"/>
      <c r="B18" s="60"/>
      <c r="C18" s="60"/>
      <c r="D18" s="60"/>
    </row>
    <row r="19" spans="1:4" x14ac:dyDescent="0.25">
      <c r="A19" s="58"/>
      <c r="B19" s="60"/>
      <c r="C19" s="58"/>
      <c r="D19" s="58"/>
    </row>
    <row r="20" spans="1:4" x14ac:dyDescent="0.25">
      <c r="A20" s="58"/>
      <c r="B20" s="59"/>
      <c r="C20" s="58"/>
      <c r="D20" s="58"/>
    </row>
    <row r="21" spans="1:4" x14ac:dyDescent="0.25">
      <c r="A21" s="58"/>
      <c r="B21" s="56"/>
      <c r="C21" s="58"/>
      <c r="D21" s="58"/>
    </row>
    <row r="22" spans="1:4" x14ac:dyDescent="0.25">
      <c r="A22" s="58"/>
      <c r="B22" s="60"/>
      <c r="C22" s="60"/>
      <c r="D22" s="60"/>
    </row>
    <row r="23" spans="1:4" x14ac:dyDescent="0.25">
      <c r="A23" s="58"/>
      <c r="B23" s="75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56"/>
      <c r="C25" s="58"/>
      <c r="D25" s="60"/>
    </row>
    <row r="26" spans="1:4" x14ac:dyDescent="0.25">
      <c r="A26" s="58"/>
      <c r="B26" s="75"/>
      <c r="C26" s="60"/>
      <c r="D26" s="60"/>
    </row>
    <row r="27" spans="1:4" x14ac:dyDescent="0.25">
      <c r="A27" s="58"/>
      <c r="B27" s="76"/>
      <c r="C27" s="58"/>
      <c r="D27" s="58"/>
    </row>
    <row r="28" spans="1:4" x14ac:dyDescent="0.25">
      <c r="A28" s="58"/>
      <c r="B28" s="75"/>
      <c r="C28" s="60"/>
      <c r="D28" s="60"/>
    </row>
    <row r="29" spans="1:4" x14ac:dyDescent="0.25">
      <c r="A29" s="58"/>
      <c r="B29" s="75"/>
      <c r="C29" s="58"/>
      <c r="D29" s="58"/>
    </row>
    <row r="30" spans="1:4" x14ac:dyDescent="0.25">
      <c r="A30" s="58"/>
      <c r="B30" s="76"/>
      <c r="C30" s="58"/>
      <c r="D30" s="58"/>
    </row>
    <row r="31" spans="1:4" x14ac:dyDescent="0.25">
      <c r="A31" s="58"/>
      <c r="B31" s="75"/>
      <c r="C31" s="60"/>
      <c r="D31" s="60"/>
    </row>
    <row r="32" spans="1:4" x14ac:dyDescent="0.25">
      <c r="A32" s="62"/>
      <c r="B32" s="62"/>
      <c r="C32" s="62"/>
      <c r="D32" s="62"/>
    </row>
    <row r="33" spans="1:4" x14ac:dyDescent="0.25">
      <c r="A33" s="62"/>
      <c r="B33" s="62"/>
      <c r="C33" s="62"/>
      <c r="D33" s="62"/>
    </row>
    <row r="34" spans="1:4" x14ac:dyDescent="0.25">
      <c r="A34" s="62"/>
      <c r="B34" s="62"/>
      <c r="C34" s="62"/>
      <c r="D34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59</v>
      </c>
      <c r="C1" s="81"/>
      <c r="D1" s="81"/>
    </row>
    <row r="2" spans="1:4" ht="15.75" x14ac:dyDescent="0.25">
      <c r="A2" s="6"/>
      <c r="B2" s="80" t="s">
        <v>29</v>
      </c>
      <c r="C2" s="80"/>
      <c r="D2" s="80"/>
    </row>
    <row r="3" spans="1:4" ht="15.75" x14ac:dyDescent="0.25">
      <c r="A3" s="6"/>
      <c r="B3" s="81" t="s">
        <v>47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25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43"/>
      <c r="C8" s="18"/>
      <c r="D8" s="19"/>
    </row>
    <row r="9" spans="1:4" x14ac:dyDescent="0.25">
      <c r="A9" s="44"/>
      <c r="B9" s="45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7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7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8"/>
      <c r="C23" s="15"/>
      <c r="D23" s="15"/>
    </row>
    <row r="24" spans="1:4" x14ac:dyDescent="0.25">
      <c r="A24" s="15"/>
      <c r="B24" s="27"/>
      <c r="C24" s="15"/>
      <c r="D24" s="15"/>
    </row>
    <row r="25" spans="1:4" x14ac:dyDescent="0.25">
      <c r="A25" s="15"/>
      <c r="B25" s="43"/>
      <c r="C25" s="46"/>
      <c r="D25" s="14"/>
    </row>
    <row r="26" spans="1:4" x14ac:dyDescent="0.25">
      <c r="A26" s="15"/>
      <c r="B26" s="28"/>
      <c r="C26" s="14"/>
      <c r="D26" s="14"/>
    </row>
    <row r="27" spans="1:4" x14ac:dyDescent="0.25">
      <c r="A27" s="15"/>
      <c r="B27" s="30"/>
      <c r="C27" s="15"/>
      <c r="D27" s="15"/>
    </row>
    <row r="28" spans="1:4" x14ac:dyDescent="0.25">
      <c r="A28" s="15"/>
      <c r="B28" s="28"/>
      <c r="C28" s="14"/>
      <c r="D28" s="14"/>
    </row>
    <row r="29" spans="1:4" x14ac:dyDescent="0.25">
      <c r="A29" s="15"/>
      <c r="B29" s="28"/>
      <c r="C29" s="15"/>
      <c r="D29" s="15"/>
    </row>
    <row r="30" spans="1:4" x14ac:dyDescent="0.25">
      <c r="A30" s="15"/>
      <c r="B30" s="37"/>
      <c r="C30" s="15"/>
      <c r="D30" s="15"/>
    </row>
    <row r="31" spans="1:4" x14ac:dyDescent="0.25">
      <c r="A31" s="15"/>
      <c r="B31" s="28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1" t="s">
        <v>60</v>
      </c>
      <c r="C1" s="81"/>
      <c r="D1" s="81"/>
      <c r="E1" s="7"/>
      <c r="F1" s="7"/>
      <c r="G1" s="7"/>
      <c r="H1" s="7"/>
    </row>
    <row r="2" spans="1:8" ht="15.75" x14ac:dyDescent="0.25">
      <c r="A2" s="6"/>
      <c r="B2" s="80" t="s">
        <v>29</v>
      </c>
      <c r="C2" s="80"/>
      <c r="D2" s="80"/>
      <c r="E2" s="1"/>
      <c r="F2" s="1"/>
      <c r="G2" s="1"/>
      <c r="H2" s="1"/>
    </row>
    <row r="3" spans="1:8" ht="15.75" x14ac:dyDescent="0.25">
      <c r="A3" s="6"/>
      <c r="B3" s="81" t="s">
        <v>48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63"/>
      <c r="B5" s="57" t="s">
        <v>13</v>
      </c>
      <c r="C5" s="66"/>
      <c r="D5" s="63"/>
      <c r="E5" s="1"/>
      <c r="F5" s="1"/>
      <c r="G5" s="1"/>
      <c r="H5" s="1"/>
    </row>
    <row r="6" spans="1:8" s="1" customFormat="1" x14ac:dyDescent="0.25">
      <c r="A6" s="56">
        <v>1</v>
      </c>
      <c r="B6" s="56" t="s">
        <v>71</v>
      </c>
      <c r="C6" s="56">
        <v>3926</v>
      </c>
      <c r="D6" s="57">
        <f>C6</f>
        <v>3926</v>
      </c>
    </row>
    <row r="7" spans="1:8" s="5" customFormat="1" x14ac:dyDescent="0.25">
      <c r="A7" s="60"/>
      <c r="B7" s="60"/>
      <c r="C7" s="60"/>
      <c r="D7" s="60"/>
    </row>
    <row r="8" spans="1:8" x14ac:dyDescent="0.25">
      <c r="A8" s="58"/>
      <c r="B8" s="57"/>
      <c r="C8" s="58"/>
      <c r="D8" s="58"/>
    </row>
    <row r="9" spans="1:8" x14ac:dyDescent="0.25">
      <c r="A9" s="58"/>
      <c r="B9" s="56"/>
      <c r="C9" s="58"/>
      <c r="D9" s="58"/>
    </row>
    <row r="10" spans="1:8" s="5" customFormat="1" x14ac:dyDescent="0.25">
      <c r="A10" s="58"/>
      <c r="B10" s="56"/>
      <c r="C10" s="58"/>
      <c r="D10" s="60"/>
    </row>
    <row r="11" spans="1:8" x14ac:dyDescent="0.25">
      <c r="A11" s="58"/>
      <c r="B11" s="56"/>
      <c r="C11" s="58"/>
      <c r="D11" s="60"/>
    </row>
    <row r="12" spans="1:8" x14ac:dyDescent="0.25">
      <c r="A12" s="60"/>
      <c r="B12" s="57"/>
      <c r="C12" s="60"/>
      <c r="D12" s="60"/>
    </row>
    <row r="13" spans="1:8" x14ac:dyDescent="0.25">
      <c r="A13" s="60"/>
      <c r="B13" s="57"/>
      <c r="C13" s="60"/>
      <c r="D13" s="60"/>
    </row>
    <row r="14" spans="1:8" x14ac:dyDescent="0.25">
      <c r="A14" s="58"/>
      <c r="B14" s="56"/>
      <c r="C14" s="58"/>
      <c r="D14" s="58"/>
    </row>
    <row r="15" spans="1:8" x14ac:dyDescent="0.25">
      <c r="A15" s="58"/>
      <c r="B15" s="57"/>
      <c r="C15" s="60"/>
      <c r="D15" s="60"/>
    </row>
    <row r="16" spans="1:8" x14ac:dyDescent="0.25">
      <c r="A16" s="58"/>
      <c r="B16" s="57"/>
      <c r="C16" s="58"/>
      <c r="D16" s="58"/>
    </row>
    <row r="17" spans="1:4" x14ac:dyDescent="0.25">
      <c r="A17" s="58"/>
      <c r="B17" s="56"/>
      <c r="C17" s="58"/>
      <c r="D17" s="58"/>
    </row>
    <row r="18" spans="1:4" x14ac:dyDescent="0.25">
      <c r="A18" s="58"/>
      <c r="B18" s="57"/>
      <c r="C18" s="60"/>
      <c r="D18" s="60"/>
    </row>
    <row r="19" spans="1:4" x14ac:dyDescent="0.25">
      <c r="A19" s="58"/>
      <c r="B19" s="57"/>
      <c r="C19" s="60"/>
      <c r="D19" s="60"/>
    </row>
    <row r="20" spans="1:4" x14ac:dyDescent="0.25">
      <c r="A20" s="58"/>
      <c r="B20" s="56"/>
      <c r="C20" s="58"/>
      <c r="D20" s="58"/>
    </row>
    <row r="21" spans="1:4" x14ac:dyDescent="0.25">
      <c r="A21" s="58"/>
      <c r="B21" s="56"/>
      <c r="C21" s="58"/>
      <c r="D21" s="58"/>
    </row>
    <row r="22" spans="1:4" x14ac:dyDescent="0.25">
      <c r="A22" s="58"/>
      <c r="B22" s="57"/>
      <c r="C22" s="60"/>
      <c r="D22" s="60"/>
    </row>
    <row r="23" spans="1:4" x14ac:dyDescent="0.25">
      <c r="A23" s="58"/>
      <c r="B23" s="61"/>
      <c r="C23" s="58"/>
      <c r="D23" s="58"/>
    </row>
    <row r="24" spans="1:4" x14ac:dyDescent="0.25">
      <c r="A24" s="15"/>
      <c r="B24" s="27"/>
      <c r="C24" s="15"/>
      <c r="D24" s="15"/>
    </row>
    <row r="25" spans="1:4" x14ac:dyDescent="0.25">
      <c r="A25" s="15"/>
      <c r="B25" s="36"/>
      <c r="C25" s="14"/>
      <c r="D25" s="14"/>
    </row>
    <row r="26" spans="1:4" x14ac:dyDescent="0.25">
      <c r="A26" s="15"/>
      <c r="B26" s="36"/>
      <c r="C26" s="15"/>
      <c r="D26" s="15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36"/>
      <c r="C28" s="14"/>
      <c r="D28" s="14"/>
    </row>
    <row r="29" spans="1:4" x14ac:dyDescent="0.25">
      <c r="A29" s="15"/>
      <c r="B29" s="36"/>
      <c r="C29" s="15"/>
      <c r="D29" s="15"/>
    </row>
    <row r="30" spans="1:4" x14ac:dyDescent="0.25">
      <c r="A30" s="15"/>
      <c r="B30" s="29"/>
      <c r="C30" s="46"/>
      <c r="D30" s="14"/>
    </row>
    <row r="31" spans="1:4" x14ac:dyDescent="0.25">
      <c r="A31" s="15"/>
      <c r="B31" s="36"/>
      <c r="C31" s="14"/>
      <c r="D31" s="14"/>
    </row>
    <row r="32" spans="1:4" x14ac:dyDescent="0.25">
      <c r="A32" s="15"/>
      <c r="B32" s="29"/>
      <c r="C32" s="15"/>
      <c r="D32" s="15"/>
    </row>
    <row r="33" spans="1:4" x14ac:dyDescent="0.25">
      <c r="A33" s="15"/>
      <c r="B33" s="36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view="pageBreakPreview" zoomScale="60" zoomScaleNormal="65" workbookViewId="0">
      <selection activeCell="L9" sqref="L9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82" t="s">
        <v>58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21" x14ac:dyDescent="0.35">
      <c r="A2" s="7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12" customFormat="1" ht="20.25" customHeight="1" x14ac:dyDescent="0.25">
      <c r="A3" s="9"/>
      <c r="B3" s="38" t="s">
        <v>2</v>
      </c>
      <c r="C3" s="38" t="s">
        <v>5</v>
      </c>
      <c r="D3" s="38" t="s">
        <v>3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38" t="s">
        <v>14</v>
      </c>
      <c r="N3" s="32" t="s">
        <v>15</v>
      </c>
    </row>
    <row r="4" spans="1:14" ht="39.75" customHeight="1" x14ac:dyDescent="0.35">
      <c r="A4" s="39" t="s">
        <v>27</v>
      </c>
      <c r="B4" s="33">
        <f>B5+B6+B7</f>
        <v>2614.04</v>
      </c>
      <c r="C4" s="33">
        <f t="shared" ref="C4:N4" si="0">C5+C6+C7</f>
        <v>2614.04</v>
      </c>
      <c r="D4" s="33">
        <f t="shared" si="0"/>
        <v>2614.04</v>
      </c>
      <c r="E4" s="33">
        <f t="shared" si="0"/>
        <v>2614.04</v>
      </c>
      <c r="F4" s="33">
        <f t="shared" si="0"/>
        <v>2614.04</v>
      </c>
      <c r="G4" s="33">
        <f t="shared" si="0"/>
        <v>2614.04</v>
      </c>
      <c r="H4" s="33">
        <f t="shared" si="0"/>
        <v>2614.04</v>
      </c>
      <c r="I4" s="33">
        <f t="shared" si="0"/>
        <v>2614.04</v>
      </c>
      <c r="J4" s="33">
        <f t="shared" si="0"/>
        <v>2614.04</v>
      </c>
      <c r="K4" s="33">
        <f t="shared" si="0"/>
        <v>2614.04</v>
      </c>
      <c r="L4" s="33">
        <f t="shared" si="0"/>
        <v>2614.04</v>
      </c>
      <c r="M4" s="33">
        <f t="shared" si="0"/>
        <v>2614.04</v>
      </c>
      <c r="N4" s="33">
        <f t="shared" si="0"/>
        <v>31368.48</v>
      </c>
    </row>
    <row r="5" spans="1:14" ht="39" customHeight="1" x14ac:dyDescent="0.35">
      <c r="A5" s="39" t="s">
        <v>16</v>
      </c>
      <c r="B5" s="34">
        <v>1700.84</v>
      </c>
      <c r="C5" s="34">
        <v>1700.84</v>
      </c>
      <c r="D5" s="34">
        <v>1700.84</v>
      </c>
      <c r="E5" s="34">
        <v>1700.84</v>
      </c>
      <c r="F5" s="34">
        <v>1700.84</v>
      </c>
      <c r="G5" s="34">
        <v>1700.84</v>
      </c>
      <c r="H5" s="34">
        <v>1700.84</v>
      </c>
      <c r="I5" s="34">
        <v>1700.84</v>
      </c>
      <c r="J5" s="34">
        <v>1700.84</v>
      </c>
      <c r="K5" s="34">
        <v>1700.84</v>
      </c>
      <c r="L5" s="34">
        <v>1700.84</v>
      </c>
      <c r="M5" s="34">
        <v>1700.84</v>
      </c>
      <c r="N5" s="34">
        <f t="shared" ref="N5:N22" si="1">SUM(B5:M5)</f>
        <v>20410.079999999998</v>
      </c>
    </row>
    <row r="6" spans="1:14" ht="44.25" customHeight="1" x14ac:dyDescent="0.35">
      <c r="A6" s="39" t="s">
        <v>34</v>
      </c>
      <c r="B6" s="34">
        <v>913.2</v>
      </c>
      <c r="C6" s="34">
        <v>913.2</v>
      </c>
      <c r="D6" s="34">
        <v>913.2</v>
      </c>
      <c r="E6" s="34">
        <v>913.2</v>
      </c>
      <c r="F6" s="34">
        <v>913.2</v>
      </c>
      <c r="G6" s="34">
        <v>913.2</v>
      </c>
      <c r="H6" s="34">
        <v>913.2</v>
      </c>
      <c r="I6" s="34">
        <v>913.2</v>
      </c>
      <c r="J6" s="34">
        <v>913.2</v>
      </c>
      <c r="K6" s="34">
        <v>913.2</v>
      </c>
      <c r="L6" s="34">
        <v>913.2</v>
      </c>
      <c r="M6" s="34">
        <v>913.2</v>
      </c>
      <c r="N6" s="34">
        <f>SUM(B6:M6)</f>
        <v>10958.400000000001</v>
      </c>
    </row>
    <row r="7" spans="1:14" ht="44.25" customHeight="1" x14ac:dyDescent="0.35">
      <c r="A7" s="39" t="s">
        <v>32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>
        <f>SUM(B7:M7)</f>
        <v>0</v>
      </c>
    </row>
    <row r="8" spans="1:14" ht="36" customHeight="1" x14ac:dyDescent="0.35">
      <c r="A8" s="40" t="s">
        <v>17</v>
      </c>
      <c r="B8" s="33">
        <f>B9+B10+B11+B12</f>
        <v>593.77</v>
      </c>
      <c r="C8" s="33">
        <f t="shared" ref="C8:M8" si="2">C9+C10+C11+C12</f>
        <v>3113.27</v>
      </c>
      <c r="D8" s="33">
        <f t="shared" si="2"/>
        <v>4588.7700000000004</v>
      </c>
      <c r="E8" s="33">
        <f t="shared" si="2"/>
        <v>0</v>
      </c>
      <c r="F8" s="33">
        <f t="shared" si="2"/>
        <v>0</v>
      </c>
      <c r="G8" s="33">
        <f t="shared" si="2"/>
        <v>1321</v>
      </c>
      <c r="H8" s="33">
        <f t="shared" si="2"/>
        <v>593.77</v>
      </c>
      <c r="I8" s="33">
        <f t="shared" si="2"/>
        <v>966.5</v>
      </c>
      <c r="J8" s="33">
        <f t="shared" si="2"/>
        <v>4840</v>
      </c>
      <c r="K8" s="33">
        <f t="shared" si="2"/>
        <v>593.77</v>
      </c>
      <c r="L8" s="33">
        <f t="shared" si="2"/>
        <v>633</v>
      </c>
      <c r="M8" s="33">
        <f t="shared" si="2"/>
        <v>11572.78</v>
      </c>
      <c r="N8" s="33">
        <f t="shared" si="1"/>
        <v>28816.630000000005</v>
      </c>
    </row>
    <row r="9" spans="1:14" ht="40.5" customHeight="1" x14ac:dyDescent="0.35">
      <c r="A9" s="39" t="s">
        <v>18</v>
      </c>
      <c r="B9" s="34"/>
      <c r="C9" s="34"/>
      <c r="D9" s="34"/>
      <c r="E9" s="34"/>
      <c r="F9" s="34"/>
      <c r="G9" s="34"/>
      <c r="H9" s="34"/>
      <c r="I9" s="34"/>
      <c r="J9" s="34">
        <v>633</v>
      </c>
      <c r="K9" s="34"/>
      <c r="L9" s="34"/>
      <c r="M9" s="34">
        <v>3798</v>
      </c>
      <c r="N9" s="33">
        <f t="shared" si="1"/>
        <v>4431</v>
      </c>
    </row>
    <row r="10" spans="1:14" ht="45.75" customHeight="1" x14ac:dyDescent="0.35">
      <c r="A10" s="39" t="s">
        <v>19</v>
      </c>
      <c r="B10" s="35"/>
      <c r="C10" s="34">
        <v>1899</v>
      </c>
      <c r="D10" s="34">
        <v>3995</v>
      </c>
      <c r="E10" s="34"/>
      <c r="F10" s="34"/>
      <c r="G10" s="34">
        <v>1321</v>
      </c>
      <c r="H10" s="34"/>
      <c r="I10" s="34"/>
      <c r="J10" s="34">
        <v>4207</v>
      </c>
      <c r="K10" s="34"/>
      <c r="L10" s="34">
        <v>633</v>
      </c>
      <c r="M10" s="34">
        <v>4715.5</v>
      </c>
      <c r="N10" s="33">
        <f t="shared" si="1"/>
        <v>16770.5</v>
      </c>
    </row>
    <row r="11" spans="1:14" ht="45.75" customHeight="1" x14ac:dyDescent="0.35">
      <c r="A11" s="48" t="s">
        <v>30</v>
      </c>
      <c r="B11" s="35"/>
      <c r="C11" s="34">
        <v>620.5</v>
      </c>
      <c r="D11" s="34"/>
      <c r="E11" s="34"/>
      <c r="F11" s="34"/>
      <c r="G11" s="34"/>
      <c r="H11" s="34"/>
      <c r="I11" s="34">
        <v>966.5</v>
      </c>
      <c r="J11" s="34"/>
      <c r="K11" s="34"/>
      <c r="L11" s="34"/>
      <c r="M11" s="34">
        <v>1871.75</v>
      </c>
      <c r="N11" s="34">
        <f>SUM(B11:M11)</f>
        <v>3458.75</v>
      </c>
    </row>
    <row r="12" spans="1:14" ht="21.75" customHeight="1" x14ac:dyDescent="0.35">
      <c r="A12" s="39" t="s">
        <v>20</v>
      </c>
      <c r="B12" s="34">
        <v>593.77</v>
      </c>
      <c r="C12" s="34">
        <v>593.77</v>
      </c>
      <c r="D12" s="34">
        <v>593.77</v>
      </c>
      <c r="E12" s="34"/>
      <c r="F12" s="34"/>
      <c r="G12" s="34"/>
      <c r="H12" s="34">
        <v>593.77</v>
      </c>
      <c r="I12" s="34"/>
      <c r="J12" s="34"/>
      <c r="K12" s="34">
        <v>593.77</v>
      </c>
      <c r="L12" s="34"/>
      <c r="M12" s="34">
        <v>1187.53</v>
      </c>
      <c r="N12" s="34">
        <f t="shared" si="1"/>
        <v>4156.38</v>
      </c>
    </row>
    <row r="13" spans="1:14" ht="23.25" customHeight="1" x14ac:dyDescent="0.35">
      <c r="A13" s="40" t="s">
        <v>21</v>
      </c>
      <c r="B13" s="33">
        <f>B14+B15+B16</f>
        <v>0</v>
      </c>
      <c r="C13" s="33">
        <f t="shared" ref="C13:M13" si="3">C14+C15+C16</f>
        <v>0</v>
      </c>
      <c r="D13" s="33">
        <f t="shared" si="3"/>
        <v>0</v>
      </c>
      <c r="E13" s="33">
        <f t="shared" si="3"/>
        <v>0</v>
      </c>
      <c r="F13" s="33">
        <f t="shared" si="3"/>
        <v>0</v>
      </c>
      <c r="G13" s="33">
        <f t="shared" si="3"/>
        <v>0</v>
      </c>
      <c r="H13" s="33">
        <f t="shared" si="3"/>
        <v>0</v>
      </c>
      <c r="I13" s="33">
        <f t="shared" si="3"/>
        <v>0</v>
      </c>
      <c r="J13" s="33">
        <f t="shared" si="3"/>
        <v>0</v>
      </c>
      <c r="K13" s="33">
        <f t="shared" si="3"/>
        <v>0</v>
      </c>
      <c r="L13" s="33">
        <f t="shared" si="3"/>
        <v>3926</v>
      </c>
      <c r="M13" s="33">
        <f t="shared" si="3"/>
        <v>0</v>
      </c>
      <c r="N13" s="33">
        <f t="shared" si="1"/>
        <v>3926</v>
      </c>
    </row>
    <row r="14" spans="1:14" ht="42" customHeight="1" x14ac:dyDescent="0.35">
      <c r="A14" s="39" t="s">
        <v>22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>
        <v>3926</v>
      </c>
      <c r="M14" s="34"/>
      <c r="N14" s="34">
        <f t="shared" si="1"/>
        <v>3926</v>
      </c>
    </row>
    <row r="15" spans="1:14" ht="40.5" customHeight="1" x14ac:dyDescent="0.35">
      <c r="A15" s="39" t="s">
        <v>23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>
        <f t="shared" si="1"/>
        <v>0</v>
      </c>
    </row>
    <row r="16" spans="1:14" ht="40.5" customHeight="1" x14ac:dyDescent="0.35">
      <c r="A16" s="48" t="s">
        <v>31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f t="shared" si="1"/>
        <v>0</v>
      </c>
    </row>
    <row r="17" spans="1:14" ht="40.5" customHeight="1" x14ac:dyDescent="0.35">
      <c r="A17" s="54" t="s">
        <v>50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>
        <v>3926</v>
      </c>
      <c r="M17" s="34"/>
      <c r="N17" s="34">
        <f t="shared" si="1"/>
        <v>3926</v>
      </c>
    </row>
    <row r="18" spans="1:14" ht="40.5" customHeight="1" x14ac:dyDescent="0.35">
      <c r="A18" s="40" t="s">
        <v>52</v>
      </c>
      <c r="B18" s="33">
        <f>B19+B20+B21</f>
        <v>498.69999999999993</v>
      </c>
      <c r="C18" s="33">
        <f t="shared" ref="C18:M18" si="4">C19+C20+C21</f>
        <v>-38.440000000000055</v>
      </c>
      <c r="D18" s="33">
        <f t="shared" si="4"/>
        <v>143.26999999999998</v>
      </c>
      <c r="E18" s="33">
        <f t="shared" si="4"/>
        <v>181.79999999999995</v>
      </c>
      <c r="F18" s="33">
        <f t="shared" si="4"/>
        <v>-114.08999999999997</v>
      </c>
      <c r="G18" s="33">
        <f t="shared" si="4"/>
        <v>-168.61</v>
      </c>
      <c r="H18" s="33">
        <f t="shared" si="4"/>
        <v>153.37</v>
      </c>
      <c r="I18" s="33">
        <f t="shared" si="4"/>
        <v>-50.699999999999989</v>
      </c>
      <c r="J18" s="33">
        <f t="shared" si="4"/>
        <v>-155.35999999999999</v>
      </c>
      <c r="K18" s="33">
        <f t="shared" si="4"/>
        <v>-157.17000000000002</v>
      </c>
      <c r="L18" s="33">
        <f t="shared" si="4"/>
        <v>-1027.7900000000002</v>
      </c>
      <c r="M18" s="33">
        <f t="shared" si="4"/>
        <v>-314.42999999999989</v>
      </c>
      <c r="N18" s="33">
        <f t="shared" ref="N18:N21" si="5">SUM(B18:M18)</f>
        <v>-1049.4500000000003</v>
      </c>
    </row>
    <row r="19" spans="1:14" ht="40.5" customHeight="1" x14ac:dyDescent="0.35">
      <c r="A19" s="39" t="s">
        <v>53</v>
      </c>
      <c r="B19" s="34">
        <v>29.77</v>
      </c>
      <c r="C19" s="34">
        <v>29.77</v>
      </c>
      <c r="D19" s="34">
        <v>-267.93</v>
      </c>
      <c r="E19" s="34">
        <v>297.7</v>
      </c>
      <c r="F19" s="34">
        <v>59.54</v>
      </c>
      <c r="G19" s="34"/>
      <c r="H19" s="34">
        <v>-59.54</v>
      </c>
      <c r="I19" s="34">
        <v>-208.39</v>
      </c>
      <c r="J19" s="34">
        <v>-59.54</v>
      </c>
      <c r="K19" s="34">
        <v>-119.08</v>
      </c>
      <c r="L19" s="33">
        <v>-148.85</v>
      </c>
      <c r="M19" s="34">
        <v>-833.56</v>
      </c>
      <c r="N19" s="34">
        <f t="shared" si="5"/>
        <v>-1280.1099999999999</v>
      </c>
    </row>
    <row r="20" spans="1:14" ht="40.5" customHeight="1" x14ac:dyDescent="0.35">
      <c r="A20" s="39" t="s">
        <v>54</v>
      </c>
      <c r="B20" s="34">
        <v>285.7</v>
      </c>
      <c r="C20" s="34">
        <v>285.7</v>
      </c>
      <c r="D20" s="34">
        <v>285.7</v>
      </c>
      <c r="E20" s="34">
        <v>285.7</v>
      </c>
      <c r="F20" s="34">
        <v>285.7</v>
      </c>
      <c r="G20" s="34">
        <v>285.7</v>
      </c>
      <c r="H20" s="34">
        <v>285.7</v>
      </c>
      <c r="I20" s="34">
        <v>285.7</v>
      </c>
      <c r="J20" s="34">
        <v>285.7</v>
      </c>
      <c r="K20" s="34">
        <v>285.7</v>
      </c>
      <c r="L20" s="34">
        <v>285.7</v>
      </c>
      <c r="M20" s="34">
        <v>285.7</v>
      </c>
      <c r="N20" s="34">
        <f t="shared" si="5"/>
        <v>3428.3999999999992</v>
      </c>
    </row>
    <row r="21" spans="1:14" ht="40.5" customHeight="1" x14ac:dyDescent="0.35">
      <c r="A21" s="48" t="s">
        <v>55</v>
      </c>
      <c r="B21" s="34">
        <v>183.23</v>
      </c>
      <c r="C21" s="34">
        <v>-353.91</v>
      </c>
      <c r="D21" s="34">
        <v>125.5</v>
      </c>
      <c r="E21" s="34">
        <v>-401.6</v>
      </c>
      <c r="F21" s="34">
        <v>-459.33</v>
      </c>
      <c r="G21" s="34">
        <v>-454.31</v>
      </c>
      <c r="H21" s="34">
        <v>-72.790000000000006</v>
      </c>
      <c r="I21" s="34">
        <v>-128.01</v>
      </c>
      <c r="J21" s="34">
        <v>-381.52</v>
      </c>
      <c r="K21" s="34">
        <v>-323.79000000000002</v>
      </c>
      <c r="L21" s="34">
        <v>-1164.6400000000001</v>
      </c>
      <c r="M21" s="34">
        <v>233.43</v>
      </c>
      <c r="N21" s="34">
        <f t="shared" si="5"/>
        <v>-3197.7400000000002</v>
      </c>
    </row>
    <row r="22" spans="1:14" ht="39.75" customHeight="1" x14ac:dyDescent="0.35">
      <c r="A22" s="40" t="s">
        <v>56</v>
      </c>
      <c r="B22" s="33">
        <v>1525.81</v>
      </c>
      <c r="C22" s="33">
        <v>1525.81</v>
      </c>
      <c r="D22" s="33">
        <v>1525.81</v>
      </c>
      <c r="E22" s="33">
        <v>1525.81</v>
      </c>
      <c r="F22" s="33">
        <v>1525.81</v>
      </c>
      <c r="G22" s="33">
        <v>1525.81</v>
      </c>
      <c r="H22" s="33">
        <v>1525.81</v>
      </c>
      <c r="I22" s="33">
        <v>1525.81</v>
      </c>
      <c r="J22" s="33">
        <v>1525.81</v>
      </c>
      <c r="K22" s="33">
        <v>1525.81</v>
      </c>
      <c r="L22" s="33">
        <v>1525.81</v>
      </c>
      <c r="M22" s="33">
        <v>1525.81</v>
      </c>
      <c r="N22" s="33">
        <f t="shared" si="1"/>
        <v>18309.719999999998</v>
      </c>
    </row>
    <row r="23" spans="1:14" ht="22.5" customHeight="1" x14ac:dyDescent="0.35">
      <c r="A23" s="40" t="s">
        <v>24</v>
      </c>
      <c r="B23" s="33">
        <f>B4+B8+B13+B17+B22+B18</f>
        <v>5232.32</v>
      </c>
      <c r="C23" s="33">
        <f t="shared" ref="C23:N23" si="6">C4+C8+C13+C17+C22+C18</f>
        <v>7214.6799999999985</v>
      </c>
      <c r="D23" s="33">
        <f t="shared" si="6"/>
        <v>8871.8900000000012</v>
      </c>
      <c r="E23" s="33">
        <f t="shared" si="6"/>
        <v>4321.6500000000005</v>
      </c>
      <c r="F23" s="33">
        <f t="shared" si="6"/>
        <v>4025.76</v>
      </c>
      <c r="G23" s="33">
        <f t="shared" si="6"/>
        <v>5292.2400000000007</v>
      </c>
      <c r="H23" s="33">
        <f t="shared" si="6"/>
        <v>4886.99</v>
      </c>
      <c r="I23" s="33">
        <f t="shared" si="6"/>
        <v>5055.6500000000005</v>
      </c>
      <c r="J23" s="33">
        <f t="shared" si="6"/>
        <v>8824.49</v>
      </c>
      <c r="K23" s="33">
        <f t="shared" si="6"/>
        <v>4576.45</v>
      </c>
      <c r="L23" s="33">
        <f t="shared" si="6"/>
        <v>11597.06</v>
      </c>
      <c r="M23" s="33">
        <f t="shared" si="6"/>
        <v>15398.199999999999</v>
      </c>
      <c r="N23" s="33">
        <f t="shared" si="6"/>
        <v>85297.38</v>
      </c>
    </row>
    <row r="24" spans="1:14" ht="15.75" x14ac:dyDescent="0.25">
      <c r="A24" s="83" t="s">
        <v>57</v>
      </c>
      <c r="B24" s="83"/>
      <c r="C24" s="83"/>
      <c r="D24" s="41"/>
      <c r="E24" s="41"/>
      <c r="F24" s="41"/>
      <c r="G24" s="41"/>
      <c r="H24" s="41"/>
      <c r="I24" s="41"/>
      <c r="J24" s="41"/>
      <c r="K24" s="41"/>
      <c r="L24" s="84" t="s">
        <v>28</v>
      </c>
      <c r="M24" s="84"/>
      <c r="N24" s="84"/>
    </row>
    <row r="25" spans="1:14" ht="15.75" x14ac:dyDescent="0.25">
      <c r="A25" s="42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ht="15.75" x14ac:dyDescent="0.25">
      <c r="A26" s="83" t="s">
        <v>26</v>
      </c>
      <c r="B26" s="83"/>
      <c r="C26" s="83"/>
      <c r="D26" s="41"/>
      <c r="E26" s="41"/>
      <c r="F26" s="41"/>
      <c r="G26" s="41"/>
      <c r="H26" s="41"/>
      <c r="I26" s="41"/>
      <c r="J26" s="41"/>
      <c r="K26" s="41"/>
      <c r="L26" s="84" t="s">
        <v>33</v>
      </c>
      <c r="M26" s="84"/>
      <c r="N26" s="84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19" sqref="D19"/>
    </sheetView>
  </sheetViews>
  <sheetFormatPr defaultRowHeight="15" x14ac:dyDescent="0.25"/>
  <cols>
    <col min="1" max="1" width="4.5703125" customWidth="1"/>
    <col min="2" max="2" width="6.28515625" customWidth="1"/>
    <col min="3" max="3" width="45.5703125" customWidth="1"/>
    <col min="4" max="5" width="13.5703125" customWidth="1"/>
  </cols>
  <sheetData>
    <row r="1" spans="1:5" ht="15.75" x14ac:dyDescent="0.25">
      <c r="B1" s="55" t="s">
        <v>51</v>
      </c>
      <c r="C1" s="55"/>
    </row>
    <row r="2" spans="1:5" x14ac:dyDescent="0.25">
      <c r="B2" s="5"/>
      <c r="C2" s="5" t="s">
        <v>44</v>
      </c>
    </row>
    <row r="3" spans="1:5" x14ac:dyDescent="0.25">
      <c r="B3" s="5" t="s">
        <v>35</v>
      </c>
      <c r="C3" s="5"/>
    </row>
    <row r="4" spans="1:5" x14ac:dyDescent="0.25">
      <c r="A4" s="52" t="s">
        <v>36</v>
      </c>
      <c r="B4" s="52" t="s">
        <v>36</v>
      </c>
      <c r="C4" s="52"/>
      <c r="D4" s="52" t="s">
        <v>37</v>
      </c>
      <c r="E4" s="52" t="s">
        <v>38</v>
      </c>
    </row>
    <row r="5" spans="1:5" x14ac:dyDescent="0.25">
      <c r="A5" s="53" t="s">
        <v>39</v>
      </c>
      <c r="B5" s="53" t="s">
        <v>40</v>
      </c>
      <c r="C5" s="53" t="s">
        <v>41</v>
      </c>
      <c r="D5" s="53" t="s">
        <v>42</v>
      </c>
      <c r="E5" s="53" t="s">
        <v>43</v>
      </c>
    </row>
    <row r="6" spans="1:5" x14ac:dyDescent="0.25">
      <c r="A6" s="44"/>
      <c r="B6" s="44"/>
      <c r="C6" s="15"/>
      <c r="D6" s="51"/>
      <c r="E6" s="44"/>
    </row>
    <row r="7" spans="1:5" x14ac:dyDescent="0.25">
      <c r="A7" s="44"/>
      <c r="B7" s="44"/>
      <c r="C7" s="15"/>
      <c r="D7" s="51"/>
      <c r="E7" s="44"/>
    </row>
    <row r="8" spans="1:5" x14ac:dyDescent="0.25">
      <c r="A8" s="44"/>
      <c r="B8" s="44"/>
      <c r="C8" s="15"/>
      <c r="D8" s="51"/>
      <c r="E8" s="44"/>
    </row>
    <row r="9" spans="1:5" x14ac:dyDescent="0.25">
      <c r="A9" s="44"/>
      <c r="B9" s="44"/>
      <c r="C9" s="15"/>
      <c r="D9" s="51"/>
      <c r="E9" s="44"/>
    </row>
    <row r="10" spans="1:5" x14ac:dyDescent="0.25">
      <c r="A10" s="44"/>
      <c r="B10" s="44"/>
      <c r="C10" s="15"/>
      <c r="D10" s="51"/>
      <c r="E10" s="44"/>
    </row>
    <row r="11" spans="1:5" x14ac:dyDescent="0.25">
      <c r="A11" s="44"/>
      <c r="B11" s="44"/>
      <c r="C11" s="15"/>
      <c r="D11" s="51"/>
      <c r="E11" s="44"/>
    </row>
    <row r="12" spans="1:5" x14ac:dyDescent="0.25">
      <c r="A12" s="44"/>
      <c r="B12" s="44"/>
      <c r="C12" s="15"/>
      <c r="D12" s="44"/>
      <c r="E12" s="44"/>
    </row>
    <row r="13" spans="1:5" x14ac:dyDescent="0.25">
      <c r="A13" s="44"/>
      <c r="B13" s="44"/>
      <c r="C13" s="15"/>
      <c r="D13" s="44"/>
      <c r="E13" s="44"/>
    </row>
    <row r="14" spans="1:5" x14ac:dyDescent="0.25">
      <c r="A14" s="44"/>
      <c r="B14" s="44"/>
      <c r="C14" s="15"/>
      <c r="D14" s="44"/>
      <c r="E14" s="44"/>
    </row>
    <row r="15" spans="1:5" x14ac:dyDescent="0.25">
      <c r="A15" s="44"/>
      <c r="B15" s="44"/>
      <c r="C15" s="15"/>
      <c r="D15" s="44"/>
      <c r="E15" s="44"/>
    </row>
    <row r="16" spans="1:5" x14ac:dyDescent="0.25">
      <c r="A16" s="44"/>
      <c r="B16" s="44"/>
      <c r="C16" s="15"/>
      <c r="D16" s="44"/>
      <c r="E16" s="44"/>
    </row>
    <row r="17" spans="1:5" x14ac:dyDescent="0.25">
      <c r="A17" s="44"/>
      <c r="B17" s="44"/>
      <c r="C17" s="15"/>
      <c r="D17" s="44"/>
      <c r="E17" s="44"/>
    </row>
    <row r="18" spans="1:5" x14ac:dyDescent="0.25">
      <c r="A18" s="44"/>
      <c r="B18" s="44"/>
      <c r="C18" s="15"/>
      <c r="D18" s="44"/>
      <c r="E18" s="44"/>
    </row>
    <row r="19" spans="1:5" x14ac:dyDescent="0.25">
      <c r="A19" s="44"/>
      <c r="B19" s="44"/>
      <c r="C19" s="15"/>
      <c r="D19" s="44"/>
      <c r="E19" s="44"/>
    </row>
    <row r="20" spans="1:5" x14ac:dyDescent="0.25">
      <c r="A20" s="44"/>
      <c r="B20" s="44"/>
      <c r="C20" s="15"/>
      <c r="D20" s="44"/>
      <c r="E20" s="44"/>
    </row>
    <row r="21" spans="1:5" x14ac:dyDescent="0.25">
      <c r="A21" s="44"/>
      <c r="B21" s="44"/>
      <c r="C21" s="15"/>
      <c r="D21" s="44"/>
      <c r="E21" s="44"/>
    </row>
    <row r="22" spans="1:5" x14ac:dyDescent="0.25">
      <c r="A22" s="44"/>
      <c r="B22" s="44"/>
      <c r="C22" s="15"/>
      <c r="D22" s="44"/>
      <c r="E22" s="44"/>
    </row>
    <row r="23" spans="1:5" x14ac:dyDescent="0.25">
      <c r="A23" s="44"/>
      <c r="B23" s="44"/>
      <c r="C23" s="15"/>
      <c r="D23" s="44"/>
      <c r="E23" s="44"/>
    </row>
    <row r="24" spans="1:5" x14ac:dyDescent="0.25">
      <c r="A24" s="44"/>
      <c r="B24" s="44"/>
      <c r="C24" s="15"/>
      <c r="D24" s="44"/>
      <c r="E24" s="44"/>
    </row>
    <row r="25" spans="1:5" x14ac:dyDescent="0.25">
      <c r="A25" s="44"/>
      <c r="B25" s="44"/>
      <c r="C25" s="15"/>
      <c r="D25" s="44"/>
      <c r="E25" s="4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7" sqref="D7"/>
    </sheetView>
  </sheetViews>
  <sheetFormatPr defaultRowHeight="15" x14ac:dyDescent="0.25"/>
  <cols>
    <col min="1" max="1" width="5.42578125" customWidth="1"/>
    <col min="2" max="2" width="56.28515625" customWidth="1"/>
    <col min="3" max="3" width="10.85546875" customWidth="1"/>
    <col min="4" max="4" width="11.42578125" customWidth="1"/>
  </cols>
  <sheetData>
    <row r="1" spans="1:4" ht="15.75" x14ac:dyDescent="0.25">
      <c r="A1" s="1"/>
      <c r="B1" s="81" t="s">
        <v>60</v>
      </c>
      <c r="C1" s="81"/>
      <c r="D1" s="81"/>
    </row>
    <row r="2" spans="1:4" ht="15.75" x14ac:dyDescent="0.25">
      <c r="A2" s="6"/>
      <c r="B2" s="80" t="s">
        <v>29</v>
      </c>
      <c r="C2" s="80"/>
      <c r="D2" s="80"/>
    </row>
    <row r="3" spans="1:4" ht="15.75" x14ac:dyDescent="0.25">
      <c r="A3" s="6"/>
      <c r="B3" s="81" t="s">
        <v>49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56"/>
      <c r="B5" s="57" t="s">
        <v>13</v>
      </c>
      <c r="C5" s="57"/>
      <c r="D5" s="56"/>
    </row>
    <row r="6" spans="1:4" x14ac:dyDescent="0.25">
      <c r="A6" s="56">
        <v>1</v>
      </c>
      <c r="B6" s="56" t="s">
        <v>72</v>
      </c>
      <c r="C6" s="56">
        <v>3926</v>
      </c>
      <c r="D6" s="57">
        <f>C6</f>
        <v>3926</v>
      </c>
    </row>
    <row r="7" spans="1:4" x14ac:dyDescent="0.25">
      <c r="A7" s="60"/>
      <c r="B7" s="60"/>
      <c r="C7" s="60"/>
      <c r="D7" s="60"/>
    </row>
    <row r="8" spans="1:4" x14ac:dyDescent="0.25">
      <c r="A8" s="58"/>
      <c r="B8" s="57"/>
      <c r="C8" s="58"/>
      <c r="D8" s="58"/>
    </row>
    <row r="9" spans="1:4" x14ac:dyDescent="0.25">
      <c r="A9" s="58"/>
      <c r="B9" s="56"/>
      <c r="C9" s="58"/>
      <c r="D9" s="60"/>
    </row>
    <row r="10" spans="1:4" x14ac:dyDescent="0.25">
      <c r="A10" s="58"/>
      <c r="B10" s="57"/>
      <c r="C10" s="58"/>
      <c r="D10" s="60"/>
    </row>
    <row r="11" spans="1:4" x14ac:dyDescent="0.25">
      <c r="A11" s="58"/>
      <c r="B11" s="56"/>
      <c r="C11" s="58"/>
      <c r="D11" s="60"/>
    </row>
    <row r="12" spans="1:4" x14ac:dyDescent="0.25">
      <c r="A12" s="58"/>
      <c r="B12" s="56"/>
      <c r="C12" s="58"/>
      <c r="D12" s="60"/>
    </row>
    <row r="13" spans="1:4" x14ac:dyDescent="0.25">
      <c r="A13" s="60"/>
      <c r="B13" s="57"/>
      <c r="C13" s="60"/>
      <c r="D13" s="60"/>
    </row>
    <row r="14" spans="1:4" x14ac:dyDescent="0.25">
      <c r="A14" s="58"/>
      <c r="B14" s="57"/>
      <c r="C14" s="58"/>
      <c r="D14" s="58"/>
    </row>
    <row r="15" spans="1:4" x14ac:dyDescent="0.25">
      <c r="A15" s="58"/>
      <c r="B15" s="56"/>
      <c r="C15" s="60"/>
      <c r="D15" s="60"/>
    </row>
    <row r="16" spans="1:4" x14ac:dyDescent="0.25">
      <c r="A16" s="58"/>
      <c r="B16" s="57"/>
      <c r="C16" s="58"/>
      <c r="D16" s="58"/>
    </row>
    <row r="17" spans="1:4" x14ac:dyDescent="0.25">
      <c r="A17" s="58"/>
      <c r="B17" s="56"/>
      <c r="C17" s="58"/>
      <c r="D17" s="60"/>
    </row>
    <row r="18" spans="1:4" x14ac:dyDescent="0.25">
      <c r="A18" s="58"/>
      <c r="B18" s="57"/>
      <c r="C18" s="60"/>
      <c r="D18" s="60"/>
    </row>
    <row r="19" spans="1:4" x14ac:dyDescent="0.25">
      <c r="A19" s="58"/>
      <c r="B19" s="56"/>
      <c r="C19" s="60"/>
      <c r="D19" s="60"/>
    </row>
    <row r="20" spans="1:4" x14ac:dyDescent="0.25">
      <c r="A20" s="58"/>
      <c r="B20" s="57"/>
      <c r="C20" s="58"/>
      <c r="D20" s="58"/>
    </row>
    <row r="21" spans="1:4" x14ac:dyDescent="0.25">
      <c r="A21" s="58"/>
      <c r="B21" s="56"/>
      <c r="C21" s="58"/>
      <c r="D21" s="60"/>
    </row>
    <row r="22" spans="1:4" x14ac:dyDescent="0.25">
      <c r="A22" s="58"/>
      <c r="B22" s="57"/>
      <c r="C22" s="60"/>
      <c r="D22" s="60"/>
    </row>
    <row r="23" spans="1:4" x14ac:dyDescent="0.25">
      <c r="A23" s="58"/>
      <c r="B23" s="61"/>
      <c r="C23" s="58"/>
      <c r="D23" s="58"/>
    </row>
    <row r="24" spans="1:4" x14ac:dyDescent="0.25">
      <c r="A24" s="58"/>
      <c r="B24" s="59"/>
      <c r="C24" s="58"/>
      <c r="D24" s="58"/>
    </row>
    <row r="25" spans="1:4" x14ac:dyDescent="0.25">
      <c r="A25" s="58"/>
      <c r="B25" s="61"/>
      <c r="C25" s="60"/>
      <c r="D25" s="60"/>
    </row>
    <row r="26" spans="1:4" x14ac:dyDescent="0.25">
      <c r="A26" s="58"/>
      <c r="B26" s="61"/>
      <c r="C26" s="58"/>
      <c r="D26" s="58"/>
    </row>
    <row r="27" spans="1:4" x14ac:dyDescent="0.25">
      <c r="A27" s="58"/>
      <c r="B27" s="59"/>
      <c r="C27" s="58"/>
      <c r="D27" s="58"/>
    </row>
    <row r="28" spans="1:4" x14ac:dyDescent="0.25">
      <c r="A28" s="58"/>
      <c r="B28" s="61"/>
      <c r="C28" s="60"/>
      <c r="D28" s="60"/>
    </row>
    <row r="29" spans="1:4" x14ac:dyDescent="0.25">
      <c r="A29" s="58"/>
      <c r="B29" s="61"/>
      <c r="C29" s="58"/>
      <c r="D29" s="58"/>
    </row>
    <row r="30" spans="1:4" x14ac:dyDescent="0.25">
      <c r="A30" s="58"/>
      <c r="B30" s="59"/>
      <c r="C30" s="58"/>
      <c r="D30" s="60"/>
    </row>
    <row r="31" spans="1:4" x14ac:dyDescent="0.25">
      <c r="A31" s="58"/>
      <c r="B31" s="61"/>
      <c r="C31" s="60"/>
      <c r="D31" s="60"/>
    </row>
    <row r="32" spans="1:4" x14ac:dyDescent="0.25">
      <c r="A32" s="58"/>
      <c r="B32" s="59"/>
      <c r="C32" s="58"/>
      <c r="D32" s="58"/>
    </row>
    <row r="33" spans="1:4" x14ac:dyDescent="0.25">
      <c r="A33" s="58"/>
      <c r="B33" s="61"/>
      <c r="C33" s="60"/>
      <c r="D33" s="60"/>
    </row>
    <row r="34" spans="1:4" x14ac:dyDescent="0.25">
      <c r="A34" s="62"/>
      <c r="B34" s="62"/>
      <c r="C34" s="62"/>
      <c r="D34" s="6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2016-01-22T02:06:43Z</cp:lastPrinted>
  <dcterms:created xsi:type="dcterms:W3CDTF">2011-07-25T05:21:17Z</dcterms:created>
  <dcterms:modified xsi:type="dcterms:W3CDTF">2022-01-21T03:06:50Z</dcterms:modified>
</cp:coreProperties>
</file>