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8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16" i="2"/>
  <c r="D14" l="1"/>
  <c r="D6" i="7" l="1"/>
  <c r="D19" i="1"/>
  <c r="D17" l="1"/>
  <c r="D10" i="9" l="1"/>
  <c r="D10" i="4"/>
  <c r="D10" i="6"/>
  <c r="D12" i="2" l="1"/>
  <c r="D8" i="9" l="1"/>
  <c r="C8"/>
  <c r="D6" i="3" l="1"/>
  <c r="D8" i="4"/>
  <c r="D15" i="1"/>
  <c r="D6" i="4" l="1"/>
  <c r="D13" i="1"/>
  <c r="D8" i="6" l="1"/>
  <c r="D10" i="2"/>
  <c r="C10"/>
  <c r="D6" i="6"/>
  <c r="D11" i="1"/>
  <c r="D8" i="2"/>
  <c r="D6" l="1"/>
  <c r="C9" i="1"/>
  <c r="D9" s="1"/>
  <c r="M4" i="5" l="1"/>
  <c r="L4"/>
  <c r="K4"/>
  <c r="J4"/>
  <c r="I4"/>
  <c r="H4"/>
  <c r="G4"/>
  <c r="F4"/>
  <c r="E4"/>
  <c r="D4"/>
  <c r="C4"/>
  <c r="B4"/>
  <c r="N17"/>
  <c r="N21"/>
  <c r="N20"/>
  <c r="N19"/>
  <c r="M18"/>
  <c r="L18"/>
  <c r="K18"/>
  <c r="J18"/>
  <c r="I18"/>
  <c r="H18"/>
  <c r="G18"/>
  <c r="F18"/>
  <c r="E18"/>
  <c r="D18"/>
  <c r="C18"/>
  <c r="B18"/>
  <c r="N7"/>
  <c r="N16"/>
  <c r="N11"/>
  <c r="M13"/>
  <c r="L13"/>
  <c r="K13"/>
  <c r="J13"/>
  <c r="I13"/>
  <c r="H13"/>
  <c r="G13"/>
  <c r="F13"/>
  <c r="E13"/>
  <c r="D13"/>
  <c r="C13"/>
  <c r="M8"/>
  <c r="L8"/>
  <c r="K8"/>
  <c r="J8"/>
  <c r="I8"/>
  <c r="H8"/>
  <c r="G8"/>
  <c r="F8"/>
  <c r="E8"/>
  <c r="D8"/>
  <c r="C8"/>
  <c r="B13"/>
  <c r="B8"/>
  <c r="B23" l="1"/>
  <c r="M23"/>
  <c r="L23"/>
  <c r="K23"/>
  <c r="J23"/>
  <c r="I23"/>
  <c r="H23"/>
  <c r="G23"/>
  <c r="F23"/>
  <c r="E23"/>
  <c r="D23"/>
  <c r="C23"/>
  <c r="N18"/>
  <c r="N6"/>
  <c r="N22"/>
  <c r="N12"/>
  <c r="N5"/>
  <c r="N4" l="1"/>
  <c r="N10" l="1"/>
  <c r="N9"/>
  <c r="N14" l="1"/>
  <c r="N15"/>
  <c r="N13"/>
  <c r="N8" l="1"/>
  <c r="N23" s="1"/>
</calcChain>
</file>

<file path=xl/sharedStrings.xml><?xml version="1.0" encoding="utf-8"?>
<sst xmlns="http://schemas.openxmlformats.org/spreadsheetml/2006/main" count="142" uniqueCount="83">
  <si>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</si>
  <si>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</si>
  <si>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</si>
  <si>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</si>
  <si>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</si>
  <si>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</si>
  <si>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</si>
  <si>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</si>
  <si>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</si>
  <si>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</si>
  <si>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</si>
  <si>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</si>
  <si>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</si>
  <si>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</si>
  <si>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</si>
  <si>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</si>
  <si>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</si>
  <si>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</si>
  <si>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</si>
  <si>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</si>
  <si>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</si>
  <si>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</si>
  <si>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</si>
  <si>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</si>
  <si>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</si>
  <si>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</si>
  <si>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</si>
  <si>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</si>
  <si>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</si>
  <si>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</si>
  <si>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Ушакова,7</t>
  </si>
  <si>
    <t>-эл.оборудование</t>
  </si>
  <si>
    <t>-эл.оборудования</t>
  </si>
  <si>
    <t>Текущий ремонт 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</si>
  <si>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</si>
  <si>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</si>
  <si>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</si>
  <si>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</si>
  <si>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</si>
  <si>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</si>
  <si>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</si>
  <si>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</si>
  <si>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</si>
  <si>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</si>
  <si>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</si>
  <si>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</si>
  <si>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</si>
  <si>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</si>
  <si>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</si>
  <si>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</si>
  <si>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</si>
  <si>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</si>
  <si>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</si>
  <si>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</si>
  <si>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</si>
  <si>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</si>
  <si>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</si>
  <si>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</t>
  </si>
  <si>
    <t>Лицевой счет. Сводный расчет  2021г</t>
  </si>
  <si>
    <t>Лицевой счёт  2021г</t>
  </si>
  <si>
    <t>Замена уголка на стояке отопления Чердак</t>
  </si>
  <si>
    <t>Установка соединения на стояк ГВС Квартира №5</t>
  </si>
  <si>
    <t>Замена участка трубы на стояке отопления Кв №5</t>
  </si>
  <si>
    <t>Итого за январь</t>
  </si>
  <si>
    <t>Уборка снежных шапок и наледи с крыши</t>
  </si>
  <si>
    <t>Лицевой счёт 2021г</t>
  </si>
  <si>
    <t>Очистка снежных шапок и наледи с крыши</t>
  </si>
  <si>
    <t>Замена стояка отопления Квартира №9</t>
  </si>
  <si>
    <t>Работы ППР</t>
  </si>
  <si>
    <t>Включение подъездного автомата на электроучете. Подъезд №1  Проверка двух подъездов.</t>
  </si>
  <si>
    <t>Частичная замена стояка отопления Квартира №11</t>
  </si>
  <si>
    <t>Ремонт системы отопления Квартира №6</t>
  </si>
  <si>
    <t>Отключение отопления</t>
  </si>
  <si>
    <t>Замена участка трубы ХВС Квартира №10</t>
  </si>
  <si>
    <t>Ремонт цоколя</t>
  </si>
  <si>
    <t>Покраска ограждений под мусорные контейнеры</t>
  </si>
  <si>
    <t>Скос травы на придомовой территории</t>
  </si>
  <si>
    <t>Итого за июнь</t>
  </si>
  <si>
    <t>Частичная покраска цоколя дома</t>
  </si>
  <si>
    <t>Замена стояка ХВС в ванной Квартира №11,15</t>
  </si>
  <si>
    <t>Запуск системы отопления</t>
  </si>
  <si>
    <t>Ремонт системы отопления в квартире</t>
  </si>
  <si>
    <t>Ремонт предподъездного освещения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</si>
</sst>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7" xfId="0" applyBorder="1"/>
    <xf numFmtId="0" fontId="0" fillId="0" borderId="9" xfId="0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49" fontId="6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2" fontId="6" fillId="0" borderId="1" xfId="0" applyNumberFormat="1" applyFont="1" applyBorder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0" borderId="1" xfId="0" applyFont="1" applyBorder="1" applyAlignment="1">
      <alignment horizontal="left"/>
    </xf>
    <xf numFmtId="0" fontId="9" fillId="0" borderId="9" xfId="0" applyFont="1" applyBorder="1"/>
    <xf numFmtId="0" fontId="8" fillId="0" borderId="8" xfId="0" applyFont="1" applyBorder="1"/>
    <xf numFmtId="0" fontId="9" fillId="0" borderId="7" xfId="0" applyFont="1" applyBorder="1"/>
    <xf numFmtId="0" fontId="9" fillId="0" borderId="1" xfId="0" applyFont="1" applyBorder="1" applyAlignment="1">
      <alignment horizontal="left"/>
    </xf>
    <xf numFmtId="0" fontId="9" fillId="0" borderId="2" xfId="0" applyFont="1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workbookViewId="0">
      <selection activeCell="B19" sqref="B19:C19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72" t="s">
        <v>59</v>
      </c>
      <c r="C1" s="72"/>
      <c r="D1" s="72"/>
      <c r="E1" s="7"/>
      <c r="F1" s="7"/>
      <c r="G1" s="7"/>
      <c r="H1" s="7"/>
    </row>
    <row r="2" spans="1:8" ht="15.7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>
      <c r="A3" s="37"/>
      <c r="B3" s="71" t="s">
        <v>4</v>
      </c>
      <c r="C3" s="71"/>
      <c r="D3" s="71"/>
      <c r="E3" s="37"/>
      <c r="F3" s="1"/>
      <c r="G3" s="1"/>
      <c r="H3" s="1"/>
    </row>
    <row r="4" spans="1:8" ht="30">
      <c r="A4" s="33"/>
      <c r="B4" s="38" t="s">
        <v>0</v>
      </c>
      <c r="C4" s="38" t="s">
        <v>1</v>
      </c>
      <c r="D4" s="38" t="s">
        <v>26</v>
      </c>
      <c r="E4" s="37"/>
      <c r="F4" s="1"/>
      <c r="G4" s="1"/>
      <c r="H4" s="1"/>
    </row>
    <row r="5" spans="1:8">
      <c r="A5" s="33"/>
      <c r="B5" s="3" t="s">
        <v>2</v>
      </c>
      <c r="C5" s="33"/>
      <c r="D5" s="33"/>
      <c r="E5" s="37"/>
      <c r="F5" s="1"/>
    </row>
    <row r="6" spans="1:8">
      <c r="A6" s="44">
        <v>1</v>
      </c>
      <c r="B6" s="44" t="s">
        <v>60</v>
      </c>
      <c r="C6" s="44">
        <v>366.5</v>
      </c>
      <c r="D6" s="45"/>
      <c r="E6" s="37"/>
      <c r="F6" s="1"/>
    </row>
    <row r="7" spans="1:8" ht="15" customHeight="1">
      <c r="A7" s="44">
        <v>2</v>
      </c>
      <c r="B7" s="44" t="s">
        <v>61</v>
      </c>
      <c r="C7" s="44">
        <v>1901</v>
      </c>
      <c r="D7" s="45"/>
      <c r="E7" s="37"/>
      <c r="F7" s="1"/>
    </row>
    <row r="8" spans="1:8" ht="15" customHeight="1">
      <c r="A8" s="44">
        <v>3</v>
      </c>
      <c r="B8" s="44" t="s">
        <v>62</v>
      </c>
      <c r="C8" s="44">
        <v>789</v>
      </c>
      <c r="D8" s="45"/>
      <c r="E8" s="37"/>
      <c r="F8" s="1"/>
    </row>
    <row r="9" spans="1:8">
      <c r="A9" s="44"/>
      <c r="B9" s="45" t="s">
        <v>63</v>
      </c>
      <c r="C9" s="45">
        <f>SUM(C6:C8)</f>
        <v>3056.5</v>
      </c>
      <c r="D9" s="45">
        <f>C9</f>
        <v>3056.5</v>
      </c>
      <c r="E9" s="37"/>
      <c r="F9" s="1"/>
    </row>
    <row r="10" spans="1:8" s="5" customFormat="1">
      <c r="A10" s="44"/>
      <c r="B10" s="45" t="s">
        <v>5</v>
      </c>
      <c r="C10" s="44"/>
      <c r="D10" s="45"/>
      <c r="E10" s="4"/>
      <c r="F10" s="4"/>
    </row>
    <row r="11" spans="1:8">
      <c r="A11" s="44">
        <v>1</v>
      </c>
      <c r="B11" s="44" t="s">
        <v>67</v>
      </c>
      <c r="C11" s="44">
        <v>2899.5</v>
      </c>
      <c r="D11" s="45">
        <f>C11+D9</f>
        <v>5956</v>
      </c>
      <c r="E11" s="37"/>
      <c r="F11" s="1"/>
    </row>
    <row r="12" spans="1:8">
      <c r="A12" s="44"/>
      <c r="B12" s="45" t="s">
        <v>7</v>
      </c>
      <c r="C12" s="45"/>
      <c r="D12" s="45"/>
      <c r="E12" s="37"/>
      <c r="F12" s="1"/>
    </row>
    <row r="13" spans="1:8" ht="30">
      <c r="A13" s="44">
        <v>1</v>
      </c>
      <c r="B13" s="44" t="s">
        <v>70</v>
      </c>
      <c r="C13" s="44">
        <v>1365.5</v>
      </c>
      <c r="D13" s="45">
        <f>C13+D11</f>
        <v>7321.5</v>
      </c>
      <c r="E13" s="37"/>
      <c r="F13" s="1"/>
    </row>
    <row r="14" spans="1:8">
      <c r="A14" s="44"/>
      <c r="B14" s="45" t="s">
        <v>8</v>
      </c>
      <c r="C14" s="44"/>
      <c r="D14" s="45"/>
      <c r="E14" s="37"/>
      <c r="F14" s="1"/>
    </row>
    <row r="15" spans="1:8">
      <c r="A15" s="44">
        <v>1</v>
      </c>
      <c r="B15" s="46" t="s">
        <v>72</v>
      </c>
      <c r="C15" s="44">
        <v>316.5</v>
      </c>
      <c r="D15" s="45">
        <f>C15+D13</f>
        <v>7638</v>
      </c>
      <c r="E15" s="37"/>
      <c r="F15" s="1"/>
    </row>
    <row r="16" spans="1:8">
      <c r="A16" s="44"/>
      <c r="B16" s="45" t="s">
        <v>12</v>
      </c>
      <c r="C16" s="44"/>
      <c r="D16" s="45"/>
      <c r="E16" s="37"/>
      <c r="F16" s="1"/>
    </row>
    <row r="17" spans="1:6" s="5" customFormat="1">
      <c r="A17" s="44">
        <v>1</v>
      </c>
      <c r="B17" s="44" t="s">
        <v>80</v>
      </c>
      <c r="C17" s="44">
        <v>633</v>
      </c>
      <c r="D17" s="45">
        <f>C17+D15</f>
        <v>8271</v>
      </c>
      <c r="E17" s="4"/>
      <c r="F17" s="4"/>
    </row>
    <row r="18" spans="1:6" s="5" customFormat="1">
      <c r="A18" s="44"/>
      <c r="B18" s="45" t="s">
        <v>13</v>
      </c>
      <c r="C18" s="45"/>
      <c r="D18" s="45"/>
      <c r="E18" s="4"/>
      <c r="F18" s="4"/>
    </row>
    <row r="19" spans="1:6" s="5" customFormat="1">
      <c r="A19" s="44">
        <v>1</v>
      </c>
      <c r="B19" s="44" t="s">
        <v>81</v>
      </c>
      <c r="C19" s="44">
        <v>2331</v>
      </c>
      <c r="D19" s="45">
        <f>C19+D17</f>
        <v>10602</v>
      </c>
      <c r="E19" s="4"/>
      <c r="F19" s="4"/>
    </row>
    <row r="20" spans="1:6" s="5" customFormat="1">
      <c r="A20" s="44"/>
      <c r="B20" s="44"/>
      <c r="C20" s="44"/>
      <c r="D20" s="45"/>
      <c r="E20" s="4"/>
      <c r="F20" s="4"/>
    </row>
    <row r="21" spans="1:6" s="5" customFormat="1">
      <c r="A21" s="44"/>
      <c r="B21" s="44"/>
      <c r="C21" s="44"/>
      <c r="D21" s="45"/>
      <c r="E21" s="4"/>
      <c r="F21" s="4"/>
    </row>
    <row r="22" spans="1:6" s="5" customFormat="1">
      <c r="A22" s="44"/>
      <c r="B22" s="44"/>
      <c r="C22" s="44"/>
      <c r="D22" s="45"/>
      <c r="E22" s="4"/>
      <c r="F22" s="4"/>
    </row>
    <row r="23" spans="1:6" s="5" customFormat="1">
      <c r="A23" s="44"/>
      <c r="B23" s="44"/>
      <c r="C23" s="45"/>
      <c r="D23" s="45"/>
      <c r="E23" s="4"/>
      <c r="F23" s="4"/>
    </row>
    <row r="24" spans="1:6" s="5" customFormat="1">
      <c r="A24" s="44"/>
      <c r="B24" s="44"/>
      <c r="C24" s="44"/>
      <c r="D24" s="45"/>
      <c r="E24" s="4"/>
      <c r="F24" s="4"/>
    </row>
    <row r="25" spans="1:6" s="5" customFormat="1">
      <c r="A25" s="44"/>
      <c r="B25" s="44"/>
      <c r="C25" s="44"/>
      <c r="D25" s="45"/>
      <c r="E25" s="4"/>
      <c r="F25" s="4"/>
    </row>
    <row r="26" spans="1:6">
      <c r="A26" s="44"/>
      <c r="B26" s="46"/>
      <c r="C26" s="44"/>
      <c r="D26" s="44"/>
      <c r="E26" s="37"/>
      <c r="F26" s="1"/>
    </row>
    <row r="27" spans="1:6">
      <c r="A27" s="44"/>
      <c r="B27" s="44"/>
      <c r="C27" s="44"/>
      <c r="D27" s="44"/>
      <c r="E27" s="37"/>
      <c r="F27" s="1"/>
    </row>
    <row r="28" spans="1:6">
      <c r="A28" s="44"/>
      <c r="B28" s="44"/>
      <c r="C28" s="45"/>
      <c r="D28" s="45"/>
      <c r="E28" s="37"/>
      <c r="F28" s="1"/>
    </row>
    <row r="29" spans="1:6">
      <c r="A29" s="44"/>
      <c r="B29" s="44"/>
      <c r="C29" s="45"/>
      <c r="D29" s="45"/>
      <c r="E29" s="37"/>
      <c r="F29" s="1"/>
    </row>
    <row r="30" spans="1:6">
      <c r="A30" s="44"/>
      <c r="B30" s="44"/>
      <c r="C30" s="44"/>
      <c r="D30" s="44"/>
      <c r="E30" s="37"/>
      <c r="F30" s="1"/>
    </row>
    <row r="31" spans="1:6">
      <c r="A31" s="44"/>
      <c r="B31" s="47"/>
      <c r="C31" s="44"/>
      <c r="D31" s="48"/>
      <c r="E31" s="37"/>
      <c r="F31" s="1"/>
    </row>
    <row r="32" spans="1:6">
      <c r="A32" s="44"/>
      <c r="B32" s="47"/>
      <c r="C32" s="44"/>
      <c r="D32" s="48"/>
      <c r="E32" s="37"/>
      <c r="F32" s="1"/>
    </row>
    <row r="33" spans="1:6">
      <c r="A33" s="44"/>
      <c r="B33" s="47"/>
      <c r="C33" s="44"/>
      <c r="D33" s="48"/>
      <c r="E33" s="37"/>
      <c r="F33" s="1"/>
    </row>
    <row r="34" spans="1:6">
      <c r="A34" s="49"/>
      <c r="B34" s="49"/>
      <c r="C34" s="49"/>
      <c r="D34" s="49"/>
    </row>
    <row r="35" spans="1:6">
      <c r="A35" s="49"/>
      <c r="B35" s="49"/>
      <c r="C35" s="49"/>
      <c r="D35" s="49"/>
    </row>
    <row r="36" spans="1:6">
      <c r="A36" s="49"/>
      <c r="B36" s="49"/>
      <c r="C36" s="49"/>
      <c r="D36" s="49"/>
    </row>
    <row r="37" spans="1:6">
      <c r="A37" s="49"/>
      <c r="B37" s="49"/>
      <c r="C37" s="49"/>
      <c r="D37" s="49"/>
    </row>
    <row r="38" spans="1:6">
      <c r="A38" s="49"/>
      <c r="B38" s="49"/>
      <c r="C38" s="49"/>
      <c r="D38" s="49"/>
    </row>
    <row r="39" spans="1:6">
      <c r="A39" s="49"/>
      <c r="B39" s="49"/>
      <c r="C39" s="49"/>
      <c r="D39" s="49"/>
    </row>
    <row r="40" spans="1:6">
      <c r="A40" s="49"/>
      <c r="B40" s="49"/>
      <c r="C40" s="49"/>
      <c r="D40" s="49"/>
    </row>
    <row r="41" spans="1:6">
      <c r="A41" s="49"/>
      <c r="B41" s="49"/>
      <c r="C41" s="49"/>
      <c r="D41" s="49"/>
    </row>
    <row r="42" spans="1:6">
      <c r="A42" s="49"/>
      <c r="B42" s="49"/>
      <c r="C42" s="49"/>
      <c r="D42" s="49"/>
    </row>
    <row r="43" spans="1:6">
      <c r="A43" s="49"/>
      <c r="B43" s="49"/>
      <c r="C43" s="49"/>
      <c r="D43" s="49"/>
    </row>
    <row r="44" spans="1:6">
      <c r="A44" s="49"/>
      <c r="B44" s="49"/>
      <c r="C44" s="49"/>
      <c r="D44" s="49"/>
    </row>
    <row r="45" spans="1:6">
      <c r="A45" s="49"/>
      <c r="B45" s="49"/>
      <c r="C45" s="49"/>
      <c r="D45" s="49"/>
    </row>
    <row r="46" spans="1:6">
      <c r="A46" s="49"/>
      <c r="B46" s="49"/>
      <c r="C46" s="49"/>
      <c r="D46" s="4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D17" sqref="D17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73" t="s">
        <v>59</v>
      </c>
      <c r="C1" s="73"/>
      <c r="D1" s="73"/>
      <c r="E1" s="7"/>
      <c r="F1" s="7"/>
      <c r="G1" s="7"/>
      <c r="H1" s="7"/>
    </row>
    <row r="2" spans="1:8" ht="15.7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>
      <c r="A3" s="1"/>
      <c r="B3" s="71" t="s">
        <v>6</v>
      </c>
      <c r="C3" s="71"/>
      <c r="D3" s="71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>
      <c r="A5" s="8"/>
      <c r="B5" s="3" t="s">
        <v>2</v>
      </c>
      <c r="C5" s="8"/>
      <c r="D5" s="8"/>
      <c r="E5" s="1"/>
      <c r="F5" s="1"/>
      <c r="G5" s="1"/>
      <c r="H5" s="1"/>
    </row>
    <row r="6" spans="1:8" s="1" customFormat="1">
      <c r="A6" s="44">
        <v>1</v>
      </c>
      <c r="B6" s="44" t="s">
        <v>64</v>
      </c>
      <c r="C6" s="44">
        <v>633</v>
      </c>
      <c r="D6" s="45">
        <f>C6</f>
        <v>633</v>
      </c>
    </row>
    <row r="7" spans="1:8" s="4" customFormat="1">
      <c r="A7" s="44"/>
      <c r="B7" s="45" t="s">
        <v>5</v>
      </c>
      <c r="C7" s="45"/>
      <c r="D7" s="45"/>
    </row>
    <row r="8" spans="1:8" s="4" customFormat="1">
      <c r="A8" s="44">
        <v>1</v>
      </c>
      <c r="B8" s="44" t="s">
        <v>66</v>
      </c>
      <c r="C8" s="44">
        <v>949.5</v>
      </c>
      <c r="D8" s="45">
        <f>C8+D6</f>
        <v>1582.5</v>
      </c>
    </row>
    <row r="9" spans="1:8" s="4" customFormat="1" ht="15" customHeight="1">
      <c r="A9" s="44"/>
      <c r="B9" s="45" t="s">
        <v>3</v>
      </c>
      <c r="C9" s="44"/>
      <c r="D9" s="45"/>
    </row>
    <row r="10" spans="1:8" s="4" customFormat="1" ht="15" customHeight="1">
      <c r="A10" s="44">
        <v>1</v>
      </c>
      <c r="B10" s="44" t="s">
        <v>64</v>
      </c>
      <c r="C10" s="45">
        <f>949.5+1424.25</f>
        <v>2373.75</v>
      </c>
      <c r="D10" s="45">
        <f>C10+D8</f>
        <v>3956.25</v>
      </c>
    </row>
    <row r="11" spans="1:8" s="1" customFormat="1" ht="15" customHeight="1">
      <c r="A11" s="44"/>
      <c r="B11" s="45" t="s">
        <v>10</v>
      </c>
      <c r="C11" s="44"/>
      <c r="D11" s="44"/>
    </row>
    <row r="12" spans="1:8" s="1" customFormat="1" ht="17.100000000000001" customHeight="1">
      <c r="A12" s="44">
        <v>1</v>
      </c>
      <c r="B12" s="44" t="s">
        <v>78</v>
      </c>
      <c r="C12" s="44">
        <v>974</v>
      </c>
      <c r="D12" s="45">
        <f>C12+D10</f>
        <v>4930.25</v>
      </c>
    </row>
    <row r="13" spans="1:8" s="1" customFormat="1">
      <c r="A13" s="44"/>
      <c r="B13" s="45" t="s">
        <v>14</v>
      </c>
      <c r="C13" s="44"/>
      <c r="D13" s="44"/>
    </row>
    <row r="14" spans="1:8" s="4" customFormat="1">
      <c r="A14" s="44">
        <v>1</v>
      </c>
      <c r="B14" s="44" t="s">
        <v>64</v>
      </c>
      <c r="C14" s="44">
        <v>633</v>
      </c>
      <c r="D14" s="45">
        <f>C14+D12</f>
        <v>5563.25</v>
      </c>
    </row>
    <row r="15" spans="1:8" s="4" customFormat="1">
      <c r="A15" s="45"/>
      <c r="B15" s="45" t="s">
        <v>15</v>
      </c>
      <c r="C15" s="45"/>
      <c r="D15" s="45"/>
    </row>
    <row r="16" spans="1:8" s="1" customFormat="1">
      <c r="A16" s="44">
        <v>1</v>
      </c>
      <c r="B16" s="44" t="s">
        <v>64</v>
      </c>
      <c r="C16" s="44">
        <v>1899</v>
      </c>
      <c r="D16" s="45">
        <f>C16+D14</f>
        <v>7462.25</v>
      </c>
    </row>
    <row r="17" spans="1:4" s="1" customFormat="1">
      <c r="A17" s="44"/>
      <c r="B17" s="44"/>
      <c r="C17" s="44"/>
      <c r="D17" s="45"/>
    </row>
    <row r="18" spans="1:4" s="1" customFormat="1">
      <c r="A18" s="44"/>
      <c r="B18" s="45"/>
      <c r="C18" s="44"/>
      <c r="D18" s="45"/>
    </row>
    <row r="19" spans="1:4" s="1" customFormat="1">
      <c r="A19" s="44"/>
      <c r="B19" s="44"/>
      <c r="C19" s="44"/>
      <c r="D19" s="45"/>
    </row>
    <row r="20" spans="1:4" s="1" customFormat="1">
      <c r="A20" s="44"/>
      <c r="B20" s="45"/>
      <c r="C20" s="44"/>
      <c r="D20" s="45"/>
    </row>
    <row r="21" spans="1:4" s="4" customFormat="1">
      <c r="A21" s="44"/>
      <c r="B21" s="44"/>
      <c r="C21" s="44"/>
      <c r="D21" s="45"/>
    </row>
    <row r="22" spans="1:4" s="1" customFormat="1">
      <c r="A22" s="44"/>
      <c r="B22" s="44"/>
      <c r="C22" s="44"/>
      <c r="D22" s="45"/>
    </row>
    <row r="23" spans="1:4" s="1" customFormat="1">
      <c r="A23" s="44"/>
      <c r="B23" s="44"/>
      <c r="C23" s="44"/>
      <c r="D23" s="44"/>
    </row>
    <row r="24" spans="1:4" s="1" customFormat="1">
      <c r="A24" s="44"/>
      <c r="B24" s="44"/>
      <c r="C24" s="44"/>
      <c r="D24" s="45"/>
    </row>
    <row r="25" spans="1:4" s="1" customFormat="1">
      <c r="A25" s="45"/>
      <c r="B25" s="45"/>
      <c r="C25" s="45"/>
      <c r="D25" s="45"/>
    </row>
    <row r="26" spans="1:4" s="1" customFormat="1" ht="15.75" customHeight="1">
      <c r="A26" s="44"/>
      <c r="B26" s="44"/>
      <c r="C26" s="44"/>
      <c r="D26" s="44"/>
    </row>
    <row r="27" spans="1:4" s="1" customFormat="1">
      <c r="A27" s="44"/>
      <c r="B27" s="45"/>
      <c r="C27" s="45"/>
      <c r="D27" s="45"/>
    </row>
    <row r="28" spans="1:4" s="1" customFormat="1">
      <c r="A28" s="44"/>
      <c r="B28" s="44"/>
      <c r="C28" s="45"/>
      <c r="D28" s="45"/>
    </row>
    <row r="29" spans="1:4">
      <c r="A29" s="50"/>
      <c r="B29" s="51"/>
      <c r="C29" s="50"/>
      <c r="D29" s="50"/>
    </row>
    <row r="30" spans="1:4">
      <c r="A30" s="50"/>
      <c r="B30" s="52"/>
      <c r="C30" s="50"/>
      <c r="D30" s="50"/>
    </row>
    <row r="31" spans="1:4">
      <c r="A31" s="50"/>
      <c r="B31" s="52"/>
      <c r="C31" s="50"/>
      <c r="D31" s="50"/>
    </row>
    <row r="32" spans="1:4">
      <c r="A32" s="50"/>
      <c r="B32" s="52"/>
      <c r="C32" s="50"/>
      <c r="D32" s="50"/>
    </row>
    <row r="33" spans="1:4">
      <c r="A33" s="50"/>
      <c r="B33" s="51"/>
      <c r="C33" s="53"/>
      <c r="D33" s="53"/>
    </row>
    <row r="34" spans="1:4">
      <c r="A34" s="50"/>
      <c r="B34" s="51"/>
      <c r="C34" s="50"/>
      <c r="D34" s="50"/>
    </row>
    <row r="35" spans="1:4">
      <c r="A35" s="50"/>
      <c r="B35" s="52"/>
      <c r="C35" s="50"/>
      <c r="D35" s="50"/>
    </row>
    <row r="36" spans="1:4">
      <c r="A36" s="50"/>
      <c r="B36" s="51"/>
      <c r="C36" s="53"/>
      <c r="D36" s="53"/>
    </row>
    <row r="37" spans="1:4">
      <c r="A37" s="49"/>
      <c r="B37" s="49"/>
      <c r="C37" s="49"/>
      <c r="D37" s="4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B10" sqref="B10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73" t="s">
        <v>59</v>
      </c>
      <c r="C1" s="73"/>
      <c r="D1" s="73"/>
    </row>
    <row r="2" spans="1:4" ht="15.75">
      <c r="A2" s="1"/>
      <c r="B2" s="2" t="s">
        <v>30</v>
      </c>
      <c r="C2" s="1"/>
      <c r="D2" s="1"/>
    </row>
    <row r="3" spans="1:4">
      <c r="A3" s="1"/>
      <c r="B3" s="71" t="s">
        <v>45</v>
      </c>
      <c r="C3" s="71"/>
      <c r="D3" s="71"/>
    </row>
    <row r="4" spans="1:4" ht="26.25">
      <c r="A4" s="8"/>
      <c r="B4" s="9" t="s">
        <v>0</v>
      </c>
      <c r="C4" s="8" t="s">
        <v>1</v>
      </c>
      <c r="D4" s="9" t="s">
        <v>26</v>
      </c>
    </row>
    <row r="5" spans="1:4">
      <c r="A5" s="55"/>
      <c r="B5" s="45" t="s">
        <v>5</v>
      </c>
      <c r="C5" s="55"/>
      <c r="D5" s="55"/>
    </row>
    <row r="6" spans="1:4">
      <c r="A6" s="44">
        <v>1</v>
      </c>
      <c r="B6" s="44" t="s">
        <v>68</v>
      </c>
      <c r="C6" s="44">
        <v>966.5</v>
      </c>
      <c r="D6" s="45">
        <f>C6</f>
        <v>966.5</v>
      </c>
    </row>
    <row r="7" spans="1:4">
      <c r="A7" s="45"/>
      <c r="B7" s="45" t="s">
        <v>3</v>
      </c>
      <c r="C7" s="45"/>
      <c r="D7" s="45"/>
    </row>
    <row r="8" spans="1:4" ht="45">
      <c r="A8" s="44">
        <v>1</v>
      </c>
      <c r="B8" s="44" t="s">
        <v>69</v>
      </c>
      <c r="C8" s="44">
        <v>603.5</v>
      </c>
      <c r="D8" s="45">
        <f>C8+D6</f>
        <v>1570</v>
      </c>
    </row>
    <row r="9" spans="1:4">
      <c r="A9" s="44"/>
      <c r="B9" s="45" t="s">
        <v>11</v>
      </c>
      <c r="C9" s="44"/>
      <c r="D9" s="44"/>
    </row>
    <row r="10" spans="1:4">
      <c r="A10" s="44">
        <v>1</v>
      </c>
      <c r="B10" s="44" t="s">
        <v>68</v>
      </c>
      <c r="C10" s="44">
        <v>603.5</v>
      </c>
      <c r="D10" s="45">
        <f>C10+D8</f>
        <v>2173.5</v>
      </c>
    </row>
    <row r="11" spans="1:4">
      <c r="A11" s="44"/>
      <c r="B11" s="45"/>
      <c r="C11" s="45"/>
      <c r="D11" s="45"/>
    </row>
    <row r="12" spans="1:4">
      <c r="A12" s="44"/>
      <c r="B12" s="44"/>
      <c r="C12" s="44"/>
      <c r="D12" s="45"/>
    </row>
    <row r="13" spans="1:4">
      <c r="A13" s="44"/>
      <c r="B13" s="45"/>
      <c r="C13" s="44"/>
      <c r="D13" s="45"/>
    </row>
    <row r="14" spans="1:4">
      <c r="A14" s="44"/>
      <c r="B14" s="44"/>
      <c r="C14" s="44"/>
      <c r="D14" s="45"/>
    </row>
    <row r="15" spans="1:4">
      <c r="A15" s="44"/>
      <c r="B15" s="45"/>
      <c r="C15" s="44"/>
      <c r="D15" s="44"/>
    </row>
    <row r="16" spans="1:4">
      <c r="A16" s="44"/>
      <c r="B16" s="44"/>
      <c r="C16" s="44"/>
      <c r="D16" s="45"/>
    </row>
    <row r="17" spans="1:4">
      <c r="A17" s="44"/>
      <c r="B17" s="45"/>
      <c r="C17" s="44"/>
      <c r="D17" s="44"/>
    </row>
    <row r="18" spans="1:4">
      <c r="A18" s="44"/>
      <c r="B18" s="44"/>
      <c r="C18" s="44"/>
      <c r="D18" s="45"/>
    </row>
    <row r="19" spans="1:4">
      <c r="A19" s="45"/>
      <c r="B19" s="45"/>
      <c r="C19" s="45"/>
      <c r="D19" s="45"/>
    </row>
    <row r="20" spans="1:4">
      <c r="A20" s="45"/>
      <c r="B20" s="44"/>
      <c r="C20" s="44"/>
      <c r="D20" s="45"/>
    </row>
    <row r="21" spans="1:4">
      <c r="A21" s="44"/>
      <c r="B21" s="45"/>
      <c r="C21" s="44"/>
      <c r="D21" s="44"/>
    </row>
    <row r="22" spans="1:4">
      <c r="A22" s="44"/>
      <c r="B22" s="44"/>
      <c r="C22" s="44"/>
      <c r="D22" s="45"/>
    </row>
    <row r="23" spans="1:4">
      <c r="A23" s="44"/>
      <c r="B23" s="44"/>
      <c r="C23" s="44"/>
      <c r="D23" s="45"/>
    </row>
    <row r="24" spans="1:4">
      <c r="A24" s="44"/>
      <c r="B24" s="44"/>
      <c r="C24" s="44"/>
      <c r="D24" s="45"/>
    </row>
    <row r="25" spans="1:4">
      <c r="A25" s="44"/>
      <c r="B25" s="45"/>
      <c r="C25" s="45"/>
      <c r="D25" s="45"/>
    </row>
    <row r="26" spans="1:4">
      <c r="A26" s="44"/>
      <c r="B26" s="44"/>
      <c r="C26" s="45"/>
      <c r="D26" s="45"/>
    </row>
    <row r="27" spans="1:4">
      <c r="A27" s="50"/>
      <c r="B27" s="51"/>
      <c r="C27" s="50"/>
      <c r="D27" s="50"/>
    </row>
    <row r="28" spans="1:4">
      <c r="A28" s="50"/>
      <c r="B28" s="52"/>
      <c r="C28" s="50"/>
      <c r="D28" s="50"/>
    </row>
    <row r="29" spans="1:4">
      <c r="A29" s="50"/>
      <c r="B29" s="52"/>
      <c r="C29" s="50"/>
      <c r="D29" s="50"/>
    </row>
    <row r="30" spans="1:4">
      <c r="A30" s="50"/>
      <c r="B30" s="52"/>
      <c r="C30" s="50"/>
      <c r="D30" s="50"/>
    </row>
    <row r="31" spans="1:4">
      <c r="A31" s="50"/>
      <c r="B31" s="51"/>
      <c r="C31" s="53"/>
      <c r="D31" s="53"/>
    </row>
    <row r="32" spans="1:4">
      <c r="A32" s="50"/>
      <c r="B32" s="51"/>
      <c r="C32" s="50"/>
      <c r="D32" s="50"/>
    </row>
    <row r="33" spans="1:4">
      <c r="A33" s="50"/>
      <c r="B33" s="52"/>
      <c r="C33" s="50"/>
      <c r="D33" s="50"/>
    </row>
    <row r="34" spans="1:4">
      <c r="A34" s="50"/>
      <c r="B34" s="51"/>
      <c r="C34" s="53"/>
      <c r="D34" s="53"/>
    </row>
    <row r="35" spans="1:4">
      <c r="A35" s="49"/>
      <c r="B35" s="49"/>
      <c r="C35" s="49"/>
      <c r="D35" s="49"/>
    </row>
    <row r="36" spans="1:4">
      <c r="A36" s="49"/>
      <c r="B36" s="49"/>
      <c r="C36" s="49"/>
      <c r="D36" s="49"/>
    </row>
    <row r="37" spans="1:4">
      <c r="A37" s="49"/>
      <c r="B37" s="49"/>
      <c r="C37" s="49"/>
      <c r="D37" s="49"/>
    </row>
    <row r="38" spans="1:4">
      <c r="A38" s="49"/>
      <c r="B38" s="49"/>
      <c r="C38" s="49"/>
      <c r="D38" s="4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D7" sqref="D7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71" t="s">
        <v>59</v>
      </c>
      <c r="C1" s="71"/>
      <c r="D1" s="71"/>
      <c r="E1" s="7"/>
      <c r="F1" s="7"/>
      <c r="G1" s="7"/>
      <c r="H1" s="7"/>
    </row>
    <row r="2" spans="1:8" ht="21.6" customHeight="1">
      <c r="A2" s="6"/>
      <c r="B2" s="74" t="s">
        <v>30</v>
      </c>
      <c r="C2" s="74"/>
      <c r="D2" s="74"/>
      <c r="E2" s="1"/>
      <c r="F2" s="1"/>
      <c r="G2" s="1"/>
      <c r="H2" s="1"/>
    </row>
    <row r="3" spans="1:8" ht="17.25" customHeight="1">
      <c r="A3" s="6"/>
      <c r="B3" s="75" t="s">
        <v>46</v>
      </c>
      <c r="C3" s="75"/>
      <c r="D3" s="75"/>
      <c r="E3" s="1"/>
      <c r="F3" s="1"/>
      <c r="G3" s="1"/>
      <c r="H3" s="1"/>
    </row>
    <row r="4" spans="1:8" ht="30">
      <c r="A4" s="33"/>
      <c r="B4" s="38" t="s">
        <v>0</v>
      </c>
      <c r="C4" s="33" t="s">
        <v>1</v>
      </c>
      <c r="D4" s="33" t="s">
        <v>26</v>
      </c>
      <c r="E4" s="1"/>
      <c r="F4" s="1"/>
      <c r="G4" s="1"/>
      <c r="H4" s="1"/>
    </row>
    <row r="5" spans="1:8">
      <c r="A5" s="45"/>
      <c r="B5" s="45" t="s">
        <v>8</v>
      </c>
      <c r="C5" s="45"/>
      <c r="D5" s="45"/>
      <c r="E5" s="1"/>
      <c r="F5" s="1"/>
      <c r="G5" s="1"/>
      <c r="H5" s="1"/>
    </row>
    <row r="6" spans="1:8">
      <c r="A6" s="44">
        <v>1</v>
      </c>
      <c r="B6" s="44" t="s">
        <v>74</v>
      </c>
      <c r="C6" s="56">
        <v>9893</v>
      </c>
      <c r="D6" s="45">
        <f>C6</f>
        <v>9893</v>
      </c>
    </row>
    <row r="7" spans="1:8">
      <c r="A7" s="50"/>
      <c r="B7" s="50"/>
      <c r="C7" s="57"/>
      <c r="D7" s="53"/>
    </row>
    <row r="8" spans="1:8">
      <c r="A8" s="50"/>
      <c r="B8" s="44"/>
      <c r="C8" s="57"/>
      <c r="D8" s="58"/>
    </row>
    <row r="9" spans="1:8">
      <c r="A9" s="59"/>
      <c r="B9" s="65"/>
      <c r="C9" s="50"/>
      <c r="D9" s="50"/>
    </row>
    <row r="10" spans="1:8">
      <c r="A10" s="60"/>
      <c r="B10" s="61"/>
      <c r="C10" s="62"/>
      <c r="D10" s="66"/>
    </row>
    <row r="11" spans="1:8">
      <c r="A11" s="50"/>
      <c r="B11" s="45"/>
      <c r="C11" s="50"/>
      <c r="D11" s="50"/>
    </row>
    <row r="12" spans="1:8">
      <c r="A12" s="50"/>
      <c r="B12" s="50"/>
      <c r="C12" s="50"/>
      <c r="D12" s="50"/>
    </row>
    <row r="13" spans="1:8">
      <c r="A13" s="50"/>
      <c r="B13" s="50"/>
      <c r="C13" s="50"/>
      <c r="D13" s="50"/>
    </row>
    <row r="14" spans="1:8">
      <c r="A14" s="50"/>
      <c r="B14" s="50"/>
      <c r="C14" s="50"/>
      <c r="D14" s="53"/>
    </row>
    <row r="15" spans="1:8">
      <c r="A15" s="50"/>
      <c r="B15" s="53"/>
      <c r="C15" s="50"/>
      <c r="D15" s="50"/>
    </row>
    <row r="16" spans="1:8">
      <c r="A16" s="50"/>
      <c r="B16" s="46"/>
      <c r="C16" s="50"/>
      <c r="D16" s="50"/>
    </row>
    <row r="17" spans="1:4">
      <c r="A17" s="50"/>
      <c r="B17" s="50"/>
      <c r="C17" s="50"/>
      <c r="D17" s="50"/>
    </row>
    <row r="18" spans="1:4">
      <c r="A18" s="50"/>
      <c r="B18" s="50"/>
      <c r="C18" s="53"/>
      <c r="D18" s="53"/>
    </row>
    <row r="19" spans="1:4">
      <c r="A19" s="50"/>
      <c r="B19" s="53"/>
      <c r="C19" s="50"/>
      <c r="D19" s="50"/>
    </row>
    <row r="20" spans="1:4">
      <c r="A20" s="50"/>
      <c r="B20" s="52"/>
      <c r="C20" s="50"/>
      <c r="D20" s="50"/>
    </row>
    <row r="21" spans="1:4">
      <c r="A21" s="50"/>
      <c r="B21" s="44"/>
      <c r="C21" s="50"/>
      <c r="D21" s="50"/>
    </row>
    <row r="22" spans="1:4">
      <c r="A22" s="50"/>
      <c r="B22" s="53"/>
      <c r="C22" s="53"/>
      <c r="D22" s="53"/>
    </row>
    <row r="23" spans="1:4">
      <c r="A23" s="50"/>
      <c r="B23" s="63"/>
      <c r="C23" s="50"/>
      <c r="D23" s="50"/>
    </row>
    <row r="24" spans="1:4">
      <c r="A24" s="50"/>
      <c r="B24" s="52"/>
      <c r="C24" s="50"/>
      <c r="D24" s="50"/>
    </row>
    <row r="25" spans="1:4">
      <c r="A25" s="50"/>
      <c r="B25" s="44"/>
      <c r="C25" s="50"/>
      <c r="D25" s="53"/>
    </row>
    <row r="26" spans="1:4">
      <c r="A26" s="35"/>
      <c r="B26" s="18"/>
      <c r="C26" s="13"/>
      <c r="D26" s="13"/>
    </row>
    <row r="27" spans="1:4">
      <c r="A27" s="35"/>
      <c r="B27" s="20"/>
      <c r="C27" s="35"/>
      <c r="D27" s="35"/>
    </row>
    <row r="28" spans="1:4">
      <c r="A28" s="35"/>
      <c r="B28" s="18"/>
      <c r="C28" s="13"/>
      <c r="D28" s="13"/>
    </row>
    <row r="29" spans="1:4">
      <c r="A29" s="35"/>
      <c r="B29" s="18"/>
      <c r="C29" s="35"/>
      <c r="D29" s="35"/>
    </row>
    <row r="30" spans="1:4">
      <c r="A30" s="35"/>
      <c r="B30" s="20"/>
      <c r="C30" s="35"/>
      <c r="D30" s="35"/>
    </row>
    <row r="31" spans="1:4">
      <c r="A31" s="35"/>
      <c r="B31" s="18"/>
      <c r="C31" s="13"/>
      <c r="D31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6" sqref="B6:C6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75" t="s">
        <v>59</v>
      </c>
      <c r="C1" s="75"/>
      <c r="D1" s="75"/>
    </row>
    <row r="2" spans="1:4" ht="15.75">
      <c r="A2" s="6"/>
      <c r="B2" s="74" t="s">
        <v>30</v>
      </c>
      <c r="C2" s="74"/>
      <c r="D2" s="74"/>
    </row>
    <row r="3" spans="1:4" ht="15.75">
      <c r="A3" s="6"/>
      <c r="B3" s="75" t="s">
        <v>33</v>
      </c>
      <c r="C3" s="75"/>
      <c r="D3" s="75"/>
    </row>
    <row r="4" spans="1:4" ht="26.25">
      <c r="A4" s="8"/>
      <c r="B4" s="9" t="s">
        <v>0</v>
      </c>
      <c r="C4" s="8" t="s">
        <v>1</v>
      </c>
      <c r="D4" s="8" t="s">
        <v>26</v>
      </c>
    </row>
    <row r="5" spans="1:4">
      <c r="A5" s="10"/>
      <c r="B5" s="10" t="s">
        <v>13</v>
      </c>
      <c r="C5" s="10"/>
      <c r="D5" s="10"/>
    </row>
    <row r="6" spans="1:4">
      <c r="A6" s="45">
        <v>1</v>
      </c>
      <c r="B6" s="44" t="s">
        <v>82</v>
      </c>
      <c r="C6" s="56">
        <v>8044</v>
      </c>
      <c r="D6" s="3">
        <f>C6</f>
        <v>8044</v>
      </c>
    </row>
    <row r="7" spans="1:4">
      <c r="A7" s="53"/>
      <c r="B7" s="53"/>
      <c r="C7" s="70"/>
      <c r="D7" s="13"/>
    </row>
    <row r="8" spans="1:4">
      <c r="A8" s="50"/>
      <c r="B8" s="44"/>
      <c r="C8" s="57"/>
      <c r="D8" s="15"/>
    </row>
    <row r="9" spans="1:4">
      <c r="A9" s="59"/>
      <c r="B9" s="69"/>
      <c r="C9" s="53"/>
      <c r="D9" s="13"/>
    </row>
    <row r="10" spans="1:4">
      <c r="A10" s="60"/>
      <c r="B10" s="61"/>
      <c r="C10" s="62"/>
      <c r="D10" s="16"/>
    </row>
    <row r="11" spans="1:4">
      <c r="A11" s="50"/>
      <c r="B11" s="44"/>
      <c r="C11" s="50"/>
      <c r="D11" s="14"/>
    </row>
    <row r="12" spans="1:4">
      <c r="A12" s="50"/>
      <c r="B12" s="50"/>
      <c r="C12" s="50"/>
      <c r="D12" s="14"/>
    </row>
    <row r="13" spans="1:4">
      <c r="A13" s="50"/>
      <c r="B13" s="50"/>
      <c r="C13" s="50"/>
      <c r="D13" s="14"/>
    </row>
    <row r="14" spans="1:4">
      <c r="A14" s="50"/>
      <c r="B14" s="53"/>
      <c r="C14" s="53"/>
      <c r="D14" s="13"/>
    </row>
    <row r="15" spans="1:4">
      <c r="A15" s="50"/>
      <c r="B15" s="53"/>
      <c r="C15" s="50"/>
      <c r="D15" s="14"/>
    </row>
    <row r="16" spans="1:4">
      <c r="A16" s="50"/>
      <c r="B16" s="46"/>
      <c r="C16" s="50"/>
      <c r="D16" s="14"/>
    </row>
    <row r="17" spans="1:4">
      <c r="A17" s="50"/>
      <c r="B17" s="50"/>
      <c r="C17" s="50"/>
      <c r="D17" s="14"/>
    </row>
    <row r="18" spans="1:4">
      <c r="A18" s="50"/>
      <c r="B18" s="53"/>
      <c r="C18" s="53"/>
      <c r="D18" s="13"/>
    </row>
    <row r="19" spans="1:4">
      <c r="A19" s="50"/>
      <c r="B19" s="53"/>
      <c r="C19" s="50"/>
      <c r="D19" s="14"/>
    </row>
    <row r="20" spans="1:4">
      <c r="A20" s="50"/>
      <c r="B20" s="52"/>
      <c r="C20" s="50"/>
      <c r="D20" s="14"/>
    </row>
    <row r="21" spans="1:4">
      <c r="A21" s="50"/>
      <c r="B21" s="44"/>
      <c r="C21" s="50"/>
      <c r="D21" s="14"/>
    </row>
    <row r="22" spans="1:4">
      <c r="A22" s="50"/>
      <c r="B22" s="53"/>
      <c r="C22" s="53"/>
      <c r="D22" s="13"/>
    </row>
    <row r="23" spans="1:4">
      <c r="A23" s="50"/>
      <c r="B23" s="63"/>
      <c r="C23" s="50"/>
      <c r="D23" s="14"/>
    </row>
    <row r="24" spans="1:4">
      <c r="A24" s="14"/>
      <c r="B24" s="17"/>
      <c r="C24" s="14"/>
      <c r="D24" s="14"/>
    </row>
    <row r="25" spans="1:4">
      <c r="A25" s="14"/>
      <c r="B25" s="33"/>
      <c r="C25" s="35"/>
      <c r="D25" s="13"/>
    </row>
    <row r="26" spans="1:4">
      <c r="A26" s="14"/>
      <c r="B26" s="18"/>
      <c r="C26" s="13"/>
      <c r="D26" s="13"/>
    </row>
    <row r="27" spans="1:4">
      <c r="A27" s="14"/>
      <c r="B27" s="20"/>
      <c r="C27" s="14"/>
      <c r="D27" s="14"/>
    </row>
    <row r="28" spans="1:4">
      <c r="A28" s="14"/>
      <c r="B28" s="18"/>
      <c r="C28" s="13"/>
      <c r="D28" s="13"/>
    </row>
    <row r="29" spans="1:4">
      <c r="A29" s="14"/>
      <c r="B29" s="18"/>
      <c r="C29" s="14"/>
      <c r="D29" s="14"/>
    </row>
    <row r="30" spans="1:4">
      <c r="A30" s="14"/>
      <c r="B30" s="27"/>
      <c r="C30" s="14"/>
      <c r="D30" s="14"/>
    </row>
    <row r="31" spans="1:4">
      <c r="A31" s="14"/>
      <c r="B31" s="18"/>
      <c r="C31" s="13"/>
      <c r="D31" s="1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B20" sqref="B20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75" t="s">
        <v>65</v>
      </c>
      <c r="C1" s="75"/>
      <c r="D1" s="75"/>
      <c r="E1" s="7"/>
      <c r="F1" s="7"/>
      <c r="G1" s="7"/>
      <c r="H1" s="7"/>
    </row>
    <row r="2" spans="1:8" ht="15.75">
      <c r="A2" s="6"/>
      <c r="B2" s="74" t="s">
        <v>30</v>
      </c>
      <c r="C2" s="74"/>
      <c r="D2" s="74"/>
      <c r="E2" s="1"/>
      <c r="F2" s="1"/>
      <c r="G2" s="1"/>
      <c r="H2" s="1"/>
    </row>
    <row r="3" spans="1:8" ht="15.75">
      <c r="A3" s="6"/>
      <c r="B3" s="75" t="s">
        <v>47</v>
      </c>
      <c r="C3" s="75"/>
      <c r="D3" s="75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>
      <c r="A5" s="8"/>
      <c r="B5" s="3" t="s">
        <v>7</v>
      </c>
      <c r="C5" s="10"/>
      <c r="D5" s="8"/>
      <c r="E5" s="1"/>
      <c r="F5" s="1"/>
      <c r="G5" s="1"/>
      <c r="H5" s="1"/>
    </row>
    <row r="6" spans="1:8" s="1" customFormat="1">
      <c r="A6" s="44">
        <v>1</v>
      </c>
      <c r="B6" s="44" t="s">
        <v>71</v>
      </c>
      <c r="C6" s="44">
        <v>13085</v>
      </c>
      <c r="D6" s="45">
        <f>C6</f>
        <v>13085</v>
      </c>
    </row>
    <row r="7" spans="1:8" s="5" customFormat="1">
      <c r="A7" s="53"/>
      <c r="B7" s="53" t="s">
        <v>8</v>
      </c>
      <c r="C7" s="53"/>
      <c r="D7" s="53"/>
    </row>
    <row r="8" spans="1:8">
      <c r="A8" s="50">
        <v>1</v>
      </c>
      <c r="B8" s="44" t="s">
        <v>73</v>
      </c>
      <c r="C8" s="50">
        <v>17292</v>
      </c>
      <c r="D8" s="53">
        <f>C8+D6</f>
        <v>30377</v>
      </c>
    </row>
    <row r="9" spans="1:8">
      <c r="A9" s="50"/>
      <c r="B9" s="45" t="s">
        <v>11</v>
      </c>
      <c r="C9" s="50"/>
      <c r="D9" s="50"/>
    </row>
    <row r="10" spans="1:8" s="5" customFormat="1">
      <c r="A10" s="50">
        <v>1</v>
      </c>
      <c r="B10" s="44" t="s">
        <v>79</v>
      </c>
      <c r="C10" s="50">
        <v>4331.5</v>
      </c>
      <c r="D10" s="53">
        <f>C10+D8</f>
        <v>34708.5</v>
      </c>
    </row>
    <row r="11" spans="1:8">
      <c r="A11" s="50"/>
      <c r="B11" s="44"/>
      <c r="C11" s="50"/>
      <c r="D11" s="53"/>
    </row>
    <row r="12" spans="1:8">
      <c r="A12" s="53"/>
      <c r="B12" s="45"/>
      <c r="C12" s="53"/>
      <c r="D12" s="53"/>
    </row>
    <row r="13" spans="1:8">
      <c r="A13" s="53"/>
      <c r="B13" s="45"/>
      <c r="C13" s="53"/>
      <c r="D13" s="53"/>
    </row>
    <row r="14" spans="1:8">
      <c r="A14" s="50"/>
      <c r="B14" s="44"/>
      <c r="C14" s="50"/>
      <c r="D14" s="50"/>
    </row>
    <row r="15" spans="1:8">
      <c r="A15" s="50"/>
      <c r="B15" s="45"/>
      <c r="C15" s="53"/>
      <c r="D15" s="53"/>
    </row>
    <row r="16" spans="1:8">
      <c r="A16" s="50"/>
      <c r="B16" s="45"/>
      <c r="C16" s="50"/>
      <c r="D16" s="50"/>
    </row>
    <row r="17" spans="1:4">
      <c r="A17" s="50"/>
      <c r="B17" s="44"/>
      <c r="C17" s="50"/>
      <c r="D17" s="50"/>
    </row>
    <row r="18" spans="1:4">
      <c r="A18" s="14"/>
      <c r="B18" s="3"/>
      <c r="C18" s="13"/>
      <c r="D18" s="13"/>
    </row>
    <row r="19" spans="1:4">
      <c r="A19" s="14"/>
      <c r="B19" s="3"/>
      <c r="C19" s="13"/>
      <c r="D19" s="13"/>
    </row>
    <row r="20" spans="1:4">
      <c r="A20" s="14"/>
      <c r="B20" s="33"/>
      <c r="C20" s="14"/>
      <c r="D20" s="14"/>
    </row>
    <row r="21" spans="1:4">
      <c r="A21" s="14"/>
      <c r="B21" s="12"/>
      <c r="C21" s="14"/>
      <c r="D21" s="14"/>
    </row>
    <row r="22" spans="1:4">
      <c r="A22" s="14"/>
      <c r="B22" s="3"/>
      <c r="C22" s="13"/>
      <c r="D22" s="13"/>
    </row>
    <row r="23" spans="1:4">
      <c r="A23" s="14"/>
      <c r="B23" s="26"/>
      <c r="C23" s="14"/>
      <c r="D23" s="14"/>
    </row>
    <row r="24" spans="1:4">
      <c r="A24" s="14"/>
      <c r="B24" s="17"/>
      <c r="C24" s="14"/>
      <c r="D24" s="14"/>
    </row>
    <row r="25" spans="1:4">
      <c r="A25" s="14"/>
      <c r="B25" s="26"/>
      <c r="C25" s="13"/>
      <c r="D25" s="13"/>
    </row>
    <row r="26" spans="1:4">
      <c r="A26" s="14"/>
      <c r="B26" s="26"/>
      <c r="C26" s="14"/>
      <c r="D26" s="14"/>
    </row>
    <row r="27" spans="1:4">
      <c r="A27" s="14"/>
      <c r="B27" s="17"/>
      <c r="C27" s="14"/>
      <c r="D27" s="14"/>
    </row>
    <row r="28" spans="1:4">
      <c r="A28" s="14"/>
      <c r="B28" s="26"/>
      <c r="C28" s="13"/>
      <c r="D28" s="13"/>
    </row>
    <row r="29" spans="1:4">
      <c r="A29" s="14"/>
      <c r="B29" s="26"/>
      <c r="C29" s="14"/>
      <c r="D29" s="14"/>
    </row>
    <row r="30" spans="1:4">
      <c r="A30" s="14"/>
      <c r="B30" s="19"/>
      <c r="C30" s="35"/>
      <c r="D30" s="13"/>
    </row>
    <row r="31" spans="1:4">
      <c r="A31" s="14"/>
      <c r="B31" s="26"/>
      <c r="C31" s="13"/>
      <c r="D31" s="13"/>
    </row>
    <row r="32" spans="1:4">
      <c r="A32" s="14"/>
      <c r="B32" s="19"/>
      <c r="C32" s="14"/>
      <c r="D32" s="14"/>
    </row>
    <row r="33" spans="1:4">
      <c r="A33" s="14"/>
      <c r="B33" s="26"/>
      <c r="C33" s="13"/>
      <c r="D33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view="pageBreakPreview" zoomScale="60" zoomScaleNormal="65" workbookViewId="0">
      <selection activeCell="M20" sqref="M20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>
      <c r="A1" s="76" t="s">
        <v>58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21">
      <c r="A2" s="7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11" customFormat="1" ht="20.25" customHeight="1">
      <c r="A3" s="9"/>
      <c r="B3" s="28" t="s">
        <v>2</v>
      </c>
      <c r="C3" s="28" t="s">
        <v>5</v>
      </c>
      <c r="D3" s="28" t="s">
        <v>3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8" t="s">
        <v>12</v>
      </c>
      <c r="K3" s="28" t="s">
        <v>13</v>
      </c>
      <c r="L3" s="28" t="s">
        <v>14</v>
      </c>
      <c r="M3" s="28" t="s">
        <v>15</v>
      </c>
      <c r="N3" s="22" t="s">
        <v>16</v>
      </c>
    </row>
    <row r="4" spans="1:14" ht="39.75" customHeight="1">
      <c r="A4" s="29" t="s">
        <v>28</v>
      </c>
      <c r="B4" s="23">
        <f>B5+B6+B7</f>
        <v>3252.84</v>
      </c>
      <c r="C4" s="23">
        <f t="shared" ref="C4:M4" si="0">C5+C6+C7</f>
        <v>3786.84</v>
      </c>
      <c r="D4" s="23">
        <f t="shared" si="0"/>
        <v>3252.84</v>
      </c>
      <c r="E4" s="23">
        <f t="shared" si="0"/>
        <v>3252.84</v>
      </c>
      <c r="F4" s="23">
        <f t="shared" si="0"/>
        <v>3252.84</v>
      </c>
      <c r="G4" s="23">
        <f t="shared" si="0"/>
        <v>3252.84</v>
      </c>
      <c r="H4" s="23">
        <f t="shared" si="0"/>
        <v>3252.84</v>
      </c>
      <c r="I4" s="23">
        <f t="shared" si="0"/>
        <v>3252.84</v>
      </c>
      <c r="J4" s="23">
        <f t="shared" si="0"/>
        <v>3252.84</v>
      </c>
      <c r="K4" s="23">
        <f t="shared" si="0"/>
        <v>3252.84</v>
      </c>
      <c r="L4" s="23">
        <f t="shared" si="0"/>
        <v>3252.84</v>
      </c>
      <c r="M4" s="23">
        <f t="shared" si="0"/>
        <v>3252.84</v>
      </c>
      <c r="N4" s="23">
        <f t="shared" ref="N4:N22" si="1">SUM(B4:M4)</f>
        <v>39568.080000000002</v>
      </c>
    </row>
    <row r="5" spans="1:14" ht="39" customHeight="1">
      <c r="A5" s="29" t="s">
        <v>17</v>
      </c>
      <c r="B5" s="24">
        <v>1985.04</v>
      </c>
      <c r="C5" s="24">
        <v>1985.04</v>
      </c>
      <c r="D5" s="24">
        <v>1985.04</v>
      </c>
      <c r="E5" s="24">
        <v>1985.04</v>
      </c>
      <c r="F5" s="24">
        <v>1985.04</v>
      </c>
      <c r="G5" s="24">
        <v>1985.04</v>
      </c>
      <c r="H5" s="24">
        <v>1985.04</v>
      </c>
      <c r="I5" s="24">
        <v>1985.04</v>
      </c>
      <c r="J5" s="24">
        <v>1985.04</v>
      </c>
      <c r="K5" s="24">
        <v>1985.04</v>
      </c>
      <c r="L5" s="24">
        <v>1985.04</v>
      </c>
      <c r="M5" s="24">
        <v>1985.04</v>
      </c>
      <c r="N5" s="54">
        <f t="shared" si="1"/>
        <v>23820.480000000007</v>
      </c>
    </row>
    <row r="6" spans="1:14" ht="44.25" customHeight="1">
      <c r="A6" s="29" t="s">
        <v>35</v>
      </c>
      <c r="B6" s="24">
        <v>1267.8</v>
      </c>
      <c r="C6" s="24">
        <v>1267.8</v>
      </c>
      <c r="D6" s="24">
        <v>1267.8</v>
      </c>
      <c r="E6" s="24">
        <v>1267.8</v>
      </c>
      <c r="F6" s="24">
        <v>1267.8</v>
      </c>
      <c r="G6" s="24">
        <v>1267.8</v>
      </c>
      <c r="H6" s="24">
        <v>1267.8</v>
      </c>
      <c r="I6" s="24">
        <v>1267.8</v>
      </c>
      <c r="J6" s="24">
        <v>1267.8</v>
      </c>
      <c r="K6" s="24">
        <v>1267.8</v>
      </c>
      <c r="L6" s="24">
        <v>1267.8</v>
      </c>
      <c r="M6" s="24">
        <v>1267.8</v>
      </c>
      <c r="N6" s="54">
        <f>SUM(B6:M6)</f>
        <v>15213.599999999997</v>
      </c>
    </row>
    <row r="7" spans="1:14" ht="44.25" customHeight="1">
      <c r="A7" s="29" t="s">
        <v>50</v>
      </c>
      <c r="B7" s="24"/>
      <c r="C7" s="24">
        <v>534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54">
        <f>SUM(B7:M7)</f>
        <v>534</v>
      </c>
    </row>
    <row r="8" spans="1:14" ht="36" customHeight="1">
      <c r="A8" s="30" t="s">
        <v>18</v>
      </c>
      <c r="B8" s="23">
        <f>B9+B10+B11+B12</f>
        <v>4877.03</v>
      </c>
      <c r="C8" s="23">
        <f t="shared" ref="C8:M8" si="2">C9+C10+C11+C12</f>
        <v>5409.27</v>
      </c>
      <c r="D8" s="23">
        <f t="shared" si="2"/>
        <v>2977.25</v>
      </c>
      <c r="E8" s="23">
        <f t="shared" si="2"/>
        <v>3146.8</v>
      </c>
      <c r="F8" s="23">
        <f t="shared" si="2"/>
        <v>3095.33</v>
      </c>
      <c r="G8" s="23">
        <f t="shared" si="2"/>
        <v>0</v>
      </c>
      <c r="H8" s="23">
        <f t="shared" si="2"/>
        <v>974</v>
      </c>
      <c r="I8" s="23">
        <f t="shared" si="2"/>
        <v>603.5</v>
      </c>
      <c r="J8" s="23">
        <f t="shared" si="2"/>
        <v>2414.3000000000002</v>
      </c>
      <c r="K8" s="23">
        <f t="shared" si="2"/>
        <v>4112.3</v>
      </c>
      <c r="L8" s="23">
        <f t="shared" si="2"/>
        <v>633</v>
      </c>
      <c r="M8" s="23">
        <f t="shared" si="2"/>
        <v>2492.77</v>
      </c>
      <c r="N8" s="43">
        <f t="shared" si="1"/>
        <v>30735.55</v>
      </c>
    </row>
    <row r="9" spans="1:14" ht="40.5" customHeight="1">
      <c r="A9" s="29" t="s">
        <v>19</v>
      </c>
      <c r="B9" s="24">
        <v>3056.5</v>
      </c>
      <c r="C9" s="24">
        <v>2899.5</v>
      </c>
      <c r="D9" s="24"/>
      <c r="E9" s="24">
        <v>1365.5</v>
      </c>
      <c r="F9" s="24">
        <v>316.5</v>
      </c>
      <c r="G9" s="24"/>
      <c r="H9" s="24"/>
      <c r="I9" s="24"/>
      <c r="J9" s="24">
        <v>633</v>
      </c>
      <c r="K9" s="24">
        <v>2331</v>
      </c>
      <c r="L9" s="24"/>
      <c r="M9" s="24"/>
      <c r="N9" s="43">
        <f t="shared" si="1"/>
        <v>10602</v>
      </c>
    </row>
    <row r="10" spans="1:14" ht="45.75" customHeight="1">
      <c r="A10" s="29" t="s">
        <v>20</v>
      </c>
      <c r="B10" s="25">
        <v>633</v>
      </c>
      <c r="C10" s="24">
        <v>949.5</v>
      </c>
      <c r="D10" s="24">
        <v>2373.75</v>
      </c>
      <c r="E10" s="24"/>
      <c r="F10" s="24"/>
      <c r="G10" s="24"/>
      <c r="H10" s="24">
        <v>974</v>
      </c>
      <c r="I10" s="24"/>
      <c r="J10" s="24"/>
      <c r="K10" s="24"/>
      <c r="L10" s="24">
        <v>633</v>
      </c>
      <c r="M10" s="24">
        <v>1899</v>
      </c>
      <c r="N10" s="43">
        <f t="shared" si="1"/>
        <v>7462.25</v>
      </c>
    </row>
    <row r="11" spans="1:14" ht="45.75" customHeight="1">
      <c r="A11" s="36" t="s">
        <v>31</v>
      </c>
      <c r="B11" s="25"/>
      <c r="C11" s="24">
        <v>966.5</v>
      </c>
      <c r="D11" s="24">
        <v>603.5</v>
      </c>
      <c r="E11" s="24"/>
      <c r="F11" s="24"/>
      <c r="G11" s="24"/>
      <c r="H11" s="24"/>
      <c r="I11" s="24">
        <v>603.5</v>
      </c>
      <c r="J11" s="24"/>
      <c r="K11" s="24"/>
      <c r="L11" s="24"/>
      <c r="M11" s="24"/>
      <c r="N11" s="43">
        <f t="shared" si="1"/>
        <v>2173.5</v>
      </c>
    </row>
    <row r="12" spans="1:14" ht="21.75" customHeight="1">
      <c r="A12" s="29" t="s">
        <v>21</v>
      </c>
      <c r="B12" s="24">
        <v>1187.53</v>
      </c>
      <c r="C12" s="24">
        <v>593.77</v>
      </c>
      <c r="D12" s="24"/>
      <c r="E12" s="24">
        <v>1781.3</v>
      </c>
      <c r="F12" s="24">
        <v>2778.83</v>
      </c>
      <c r="G12" s="24"/>
      <c r="H12" s="24"/>
      <c r="I12" s="24"/>
      <c r="J12" s="24">
        <v>1781.3</v>
      </c>
      <c r="K12" s="24">
        <v>1781.3</v>
      </c>
      <c r="L12" s="24"/>
      <c r="M12" s="24">
        <v>593.77</v>
      </c>
      <c r="N12" s="54">
        <f t="shared" si="1"/>
        <v>10497.800000000001</v>
      </c>
    </row>
    <row r="13" spans="1:14" ht="23.25" customHeight="1">
      <c r="A13" s="30" t="s">
        <v>22</v>
      </c>
      <c r="B13" s="23">
        <f>B14+B15+B16</f>
        <v>0</v>
      </c>
      <c r="C13" s="23">
        <f t="shared" ref="C13:M13" si="3">C14+C15+C16</f>
        <v>0</v>
      </c>
      <c r="D13" s="23">
        <f t="shared" si="3"/>
        <v>0</v>
      </c>
      <c r="E13" s="23">
        <f t="shared" si="3"/>
        <v>13085</v>
      </c>
      <c r="F13" s="23">
        <f t="shared" si="3"/>
        <v>27185</v>
      </c>
      <c r="G13" s="23">
        <f t="shared" si="3"/>
        <v>0</v>
      </c>
      <c r="H13" s="23">
        <f t="shared" si="3"/>
        <v>0</v>
      </c>
      <c r="I13" s="23">
        <f t="shared" si="3"/>
        <v>4331.5</v>
      </c>
      <c r="J13" s="23">
        <f t="shared" si="3"/>
        <v>0</v>
      </c>
      <c r="K13" s="23">
        <f t="shared" si="3"/>
        <v>8044</v>
      </c>
      <c r="L13" s="23">
        <f t="shared" si="3"/>
        <v>0</v>
      </c>
      <c r="M13" s="23">
        <f t="shared" si="3"/>
        <v>0</v>
      </c>
      <c r="N13" s="43">
        <f t="shared" si="1"/>
        <v>52645.5</v>
      </c>
    </row>
    <row r="14" spans="1:14" ht="42" customHeight="1">
      <c r="A14" s="29" t="s">
        <v>23</v>
      </c>
      <c r="B14" s="24"/>
      <c r="C14" s="24"/>
      <c r="D14" s="24"/>
      <c r="E14" s="24">
        <v>13085</v>
      </c>
      <c r="F14" s="24">
        <v>17292</v>
      </c>
      <c r="G14" s="24"/>
      <c r="H14" s="24"/>
      <c r="I14" s="24">
        <v>4331.5</v>
      </c>
      <c r="J14" s="24"/>
      <c r="K14" s="24"/>
      <c r="L14" s="24"/>
      <c r="M14" s="24"/>
      <c r="N14" s="54">
        <f t="shared" si="1"/>
        <v>34708.5</v>
      </c>
    </row>
    <row r="15" spans="1:14" ht="40.5" customHeight="1">
      <c r="A15" s="29" t="s">
        <v>24</v>
      </c>
      <c r="B15" s="24"/>
      <c r="C15" s="24"/>
      <c r="D15" s="24"/>
      <c r="E15" s="24"/>
      <c r="F15" s="24">
        <v>9893</v>
      </c>
      <c r="G15" s="24"/>
      <c r="H15" s="24"/>
      <c r="I15" s="24"/>
      <c r="J15" s="24"/>
      <c r="K15" s="24"/>
      <c r="L15" s="24"/>
      <c r="M15" s="24"/>
      <c r="N15" s="54">
        <f t="shared" si="1"/>
        <v>9893</v>
      </c>
    </row>
    <row r="16" spans="1:14" ht="40.5" customHeight="1">
      <c r="A16" s="36" t="s">
        <v>32</v>
      </c>
      <c r="B16" s="24"/>
      <c r="C16" s="24"/>
      <c r="D16" s="24"/>
      <c r="E16" s="24"/>
      <c r="F16" s="24"/>
      <c r="G16" s="24"/>
      <c r="H16" s="24"/>
      <c r="I16" s="24"/>
      <c r="J16" s="24"/>
      <c r="K16" s="24">
        <v>8044</v>
      </c>
      <c r="L16" s="24"/>
      <c r="M16" s="24"/>
      <c r="N16" s="54">
        <f t="shared" si="1"/>
        <v>8044</v>
      </c>
    </row>
    <row r="17" spans="1:14" ht="40.5" customHeight="1">
      <c r="A17" s="42" t="s">
        <v>49</v>
      </c>
      <c r="B17" s="24"/>
      <c r="C17" s="24"/>
      <c r="D17" s="24"/>
      <c r="E17" s="24"/>
      <c r="F17" s="24"/>
      <c r="G17" s="24">
        <v>5603</v>
      </c>
      <c r="H17" s="24"/>
      <c r="I17" s="24">
        <v>1722</v>
      </c>
      <c r="J17" s="24"/>
      <c r="K17" s="24"/>
      <c r="L17" s="24"/>
      <c r="M17" s="24"/>
      <c r="N17" s="54">
        <f t="shared" si="1"/>
        <v>7325</v>
      </c>
    </row>
    <row r="18" spans="1:14" ht="40.5" customHeight="1">
      <c r="A18" s="30" t="s">
        <v>52</v>
      </c>
      <c r="B18" s="23">
        <f>B19+B20+B21</f>
        <v>627.63000000000011</v>
      </c>
      <c r="C18" s="23">
        <f t="shared" ref="C18:M18" si="4">C19+C20+C21</f>
        <v>-30.8599999999999</v>
      </c>
      <c r="D18" s="23">
        <f t="shared" si="4"/>
        <v>-188.07000000000005</v>
      </c>
      <c r="E18" s="23">
        <f t="shared" si="4"/>
        <v>1097.76</v>
      </c>
      <c r="F18" s="23">
        <f t="shared" si="4"/>
        <v>26579.05</v>
      </c>
      <c r="G18" s="23">
        <f t="shared" si="4"/>
        <v>192.47000000000003</v>
      </c>
      <c r="H18" s="23">
        <f t="shared" si="4"/>
        <v>499.33000000000004</v>
      </c>
      <c r="I18" s="23">
        <f t="shared" si="4"/>
        <v>-247.43</v>
      </c>
      <c r="J18" s="23">
        <f t="shared" si="4"/>
        <v>1657.1399999999999</v>
      </c>
      <c r="K18" s="23">
        <f t="shared" si="4"/>
        <v>82.90000000000002</v>
      </c>
      <c r="L18" s="23">
        <f t="shared" si="4"/>
        <v>-167.51999999999998</v>
      </c>
      <c r="M18" s="23">
        <f t="shared" si="4"/>
        <v>331.1</v>
      </c>
      <c r="N18" s="43">
        <f t="shared" ref="N18:N21" si="5">SUM(B18:M18)</f>
        <v>30433.5</v>
      </c>
    </row>
    <row r="19" spans="1:14" ht="40.5" customHeight="1">
      <c r="A19" s="29" t="s">
        <v>53</v>
      </c>
      <c r="B19" s="24">
        <v>-29.77</v>
      </c>
      <c r="C19" s="24">
        <v>684.71</v>
      </c>
      <c r="D19" s="24">
        <v>-1101.49</v>
      </c>
      <c r="E19" s="24">
        <v>119.08</v>
      </c>
      <c r="F19" s="24">
        <v>22982.44</v>
      </c>
      <c r="G19" s="24">
        <v>476.32</v>
      </c>
      <c r="H19" s="24">
        <v>208.39</v>
      </c>
      <c r="I19" s="24">
        <v>-535.86</v>
      </c>
      <c r="J19" s="24">
        <v>148.85</v>
      </c>
      <c r="K19" s="24">
        <v>-238.16</v>
      </c>
      <c r="L19" s="24">
        <v>-714.48</v>
      </c>
      <c r="M19" s="24">
        <v>0</v>
      </c>
      <c r="N19" s="54">
        <f t="shared" si="5"/>
        <v>22000.029999999995</v>
      </c>
    </row>
    <row r="20" spans="1:14" ht="40.5" customHeight="1">
      <c r="A20" s="29" t="s">
        <v>54</v>
      </c>
      <c r="B20" s="24">
        <v>441.54</v>
      </c>
      <c r="C20" s="24">
        <v>441.54</v>
      </c>
      <c r="D20" s="24">
        <v>441.54</v>
      </c>
      <c r="E20" s="24">
        <v>441.54</v>
      </c>
      <c r="F20" s="24">
        <v>441.54</v>
      </c>
      <c r="G20" s="24">
        <v>441.54</v>
      </c>
      <c r="H20" s="24">
        <v>441.54</v>
      </c>
      <c r="I20" s="24">
        <v>441.54</v>
      </c>
      <c r="J20" s="24">
        <v>441.54</v>
      </c>
      <c r="K20" s="24">
        <v>441.54</v>
      </c>
      <c r="L20" s="24">
        <v>441.54</v>
      </c>
      <c r="M20" s="24">
        <v>441.54</v>
      </c>
      <c r="N20" s="54">
        <f t="shared" si="5"/>
        <v>5298.4800000000005</v>
      </c>
    </row>
    <row r="21" spans="1:14" ht="40.5" customHeight="1">
      <c r="A21" s="36" t="s">
        <v>55</v>
      </c>
      <c r="B21" s="24">
        <v>215.86</v>
      </c>
      <c r="C21" s="24">
        <v>-1157.1099999999999</v>
      </c>
      <c r="D21" s="24">
        <v>471.88</v>
      </c>
      <c r="E21" s="24">
        <v>537.14</v>
      </c>
      <c r="F21" s="24">
        <v>3155.07</v>
      </c>
      <c r="G21" s="24">
        <v>-725.39</v>
      </c>
      <c r="H21" s="24">
        <v>-150.6</v>
      </c>
      <c r="I21" s="24">
        <v>-153.11000000000001</v>
      </c>
      <c r="J21" s="24">
        <v>1066.75</v>
      </c>
      <c r="K21" s="24">
        <v>-120.48</v>
      </c>
      <c r="L21" s="24">
        <v>105.42</v>
      </c>
      <c r="M21" s="24">
        <v>-110.44</v>
      </c>
      <c r="N21" s="54">
        <f t="shared" si="5"/>
        <v>3134.9900000000002</v>
      </c>
    </row>
    <row r="22" spans="1:14" ht="39.75" customHeight="1">
      <c r="A22" s="30" t="s">
        <v>56</v>
      </c>
      <c r="B22" s="23">
        <v>1944.64</v>
      </c>
      <c r="C22" s="23">
        <v>1944.64</v>
      </c>
      <c r="D22" s="23">
        <v>1944.64</v>
      </c>
      <c r="E22" s="23">
        <v>1944.64</v>
      </c>
      <c r="F22" s="23">
        <v>1944.64</v>
      </c>
      <c r="G22" s="23">
        <v>1944.64</v>
      </c>
      <c r="H22" s="23">
        <v>1944.64</v>
      </c>
      <c r="I22" s="23">
        <v>1944.64</v>
      </c>
      <c r="J22" s="23">
        <v>1944.64</v>
      </c>
      <c r="K22" s="23">
        <v>1944.64</v>
      </c>
      <c r="L22" s="23">
        <v>1944.64</v>
      </c>
      <c r="M22" s="23">
        <v>1944.64</v>
      </c>
      <c r="N22" s="43">
        <f t="shared" si="1"/>
        <v>23335.679999999997</v>
      </c>
    </row>
    <row r="23" spans="1:14" ht="22.5" customHeight="1">
      <c r="A23" s="30" t="s">
        <v>25</v>
      </c>
      <c r="B23" s="23">
        <f>B4+B8+B13+B17+B22+B18</f>
        <v>10702.14</v>
      </c>
      <c r="C23" s="23">
        <f t="shared" ref="C23:N23" si="6">C4+C8+C13+C17+C22+C18</f>
        <v>11109.89</v>
      </c>
      <c r="D23" s="23">
        <f t="shared" si="6"/>
        <v>7986.6600000000008</v>
      </c>
      <c r="E23" s="23">
        <f t="shared" si="6"/>
        <v>22527.039999999997</v>
      </c>
      <c r="F23" s="23">
        <f t="shared" si="6"/>
        <v>62056.86</v>
      </c>
      <c r="G23" s="23">
        <f t="shared" si="6"/>
        <v>10992.949999999999</v>
      </c>
      <c r="H23" s="23">
        <f t="shared" si="6"/>
        <v>6670.81</v>
      </c>
      <c r="I23" s="23">
        <f t="shared" si="6"/>
        <v>11607.05</v>
      </c>
      <c r="J23" s="23">
        <f t="shared" si="6"/>
        <v>9268.92</v>
      </c>
      <c r="K23" s="23">
        <f t="shared" si="6"/>
        <v>17436.68</v>
      </c>
      <c r="L23" s="23">
        <f t="shared" si="6"/>
        <v>5662.9600000000009</v>
      </c>
      <c r="M23" s="23">
        <f t="shared" si="6"/>
        <v>8021.3500000000013</v>
      </c>
      <c r="N23" s="23">
        <f t="shared" si="6"/>
        <v>184043.31</v>
      </c>
    </row>
    <row r="24" spans="1:14" ht="15.75">
      <c r="A24" s="77" t="s">
        <v>57</v>
      </c>
      <c r="B24" s="77"/>
      <c r="C24" s="77"/>
      <c r="D24" s="31"/>
      <c r="E24" s="31"/>
      <c r="F24" s="31"/>
      <c r="G24" s="31"/>
      <c r="H24" s="31"/>
      <c r="I24" s="31"/>
      <c r="J24" s="31"/>
      <c r="K24" s="31"/>
      <c r="L24" s="78" t="s">
        <v>29</v>
      </c>
      <c r="M24" s="78"/>
      <c r="N24" s="78"/>
    </row>
    <row r="25" spans="1:14" ht="15.75">
      <c r="A25" s="32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 ht="15.75">
      <c r="A26" s="77" t="s">
        <v>27</v>
      </c>
      <c r="B26" s="77"/>
      <c r="C26" s="77"/>
      <c r="D26" s="31"/>
      <c r="E26" s="31"/>
      <c r="F26" s="31"/>
      <c r="G26" s="31"/>
      <c r="H26" s="31"/>
      <c r="I26" s="31"/>
      <c r="J26" s="31"/>
      <c r="K26" s="31"/>
      <c r="L26" s="78" t="s">
        <v>34</v>
      </c>
      <c r="M26" s="78"/>
      <c r="N26" s="78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F24" sqref="F24"/>
    </sheetView>
  </sheetViews>
  <sheetFormatPr defaultRowHeight="15"/>
  <cols>
    <col min="1" max="1" width="4.140625" customWidth="1"/>
    <col min="2" max="2" width="6.5703125" customWidth="1"/>
    <col min="3" max="3" width="45.5703125" customWidth="1"/>
    <col min="4" max="4" width="13.85546875" customWidth="1"/>
    <col min="5" max="5" width="14.5703125" customWidth="1"/>
  </cols>
  <sheetData>
    <row r="1" spans="1:5">
      <c r="B1" s="5" t="s">
        <v>51</v>
      </c>
      <c r="C1" s="5"/>
    </row>
    <row r="2" spans="1:5">
      <c r="B2" s="5"/>
      <c r="C2" s="5" t="s">
        <v>30</v>
      </c>
    </row>
    <row r="3" spans="1:5">
      <c r="B3" s="5" t="s">
        <v>36</v>
      </c>
      <c r="C3" s="5"/>
    </row>
    <row r="4" spans="1:5">
      <c r="A4" s="40" t="s">
        <v>37</v>
      </c>
      <c r="B4" s="40" t="s">
        <v>37</v>
      </c>
      <c r="C4" s="40"/>
      <c r="D4" s="40" t="s">
        <v>38</v>
      </c>
      <c r="E4" s="40" t="s">
        <v>39</v>
      </c>
    </row>
    <row r="5" spans="1:5">
      <c r="A5" s="41" t="s">
        <v>40</v>
      </c>
      <c r="B5" s="41" t="s">
        <v>41</v>
      </c>
      <c r="C5" s="41" t="s">
        <v>42</v>
      </c>
      <c r="D5" s="41" t="s">
        <v>43</v>
      </c>
      <c r="E5" s="41" t="s">
        <v>44</v>
      </c>
    </row>
    <row r="6" spans="1:5">
      <c r="A6" s="34"/>
      <c r="B6" s="34"/>
      <c r="C6" s="14"/>
      <c r="D6" s="39"/>
      <c r="E6" s="34"/>
    </row>
    <row r="7" spans="1:5">
      <c r="A7" s="34"/>
      <c r="B7" s="34"/>
      <c r="C7" s="14"/>
      <c r="D7" s="39"/>
      <c r="E7" s="34"/>
    </row>
    <row r="8" spans="1:5">
      <c r="A8" s="34"/>
      <c r="B8" s="34"/>
      <c r="C8" s="14"/>
      <c r="D8" s="39"/>
      <c r="E8" s="34"/>
    </row>
    <row r="9" spans="1:5">
      <c r="A9" s="34"/>
      <c r="B9" s="34"/>
      <c r="C9" s="14"/>
      <c r="D9" s="39"/>
      <c r="E9" s="34"/>
    </row>
    <row r="10" spans="1:5">
      <c r="A10" s="34"/>
      <c r="B10" s="34"/>
      <c r="C10" s="14"/>
      <c r="D10" s="39"/>
      <c r="E10" s="34"/>
    </row>
    <row r="11" spans="1:5">
      <c r="A11" s="34"/>
      <c r="B11" s="34"/>
      <c r="C11" s="14"/>
      <c r="D11" s="39"/>
      <c r="E11" s="34"/>
    </row>
    <row r="12" spans="1:5">
      <c r="A12" s="34"/>
      <c r="B12" s="34"/>
      <c r="C12" s="14"/>
      <c r="D12" s="39"/>
      <c r="E12" s="34"/>
    </row>
    <row r="13" spans="1:5">
      <c r="A13" s="34"/>
      <c r="B13" s="34"/>
      <c r="C13" s="14"/>
      <c r="D13" s="39"/>
      <c r="E13" s="34"/>
    </row>
    <row r="14" spans="1:5">
      <c r="A14" s="34"/>
      <c r="B14" s="34"/>
      <c r="C14" s="14"/>
      <c r="D14" s="39"/>
      <c r="E14" s="34"/>
    </row>
    <row r="15" spans="1:5">
      <c r="A15" s="34"/>
      <c r="B15" s="34"/>
      <c r="C15" s="14"/>
      <c r="D15" s="34"/>
      <c r="E15" s="34"/>
    </row>
    <row r="16" spans="1:5">
      <c r="A16" s="34"/>
      <c r="B16" s="34"/>
      <c r="C16" s="14"/>
      <c r="D16" s="34"/>
      <c r="E16" s="34"/>
    </row>
    <row r="17" spans="1:5">
      <c r="A17" s="34"/>
      <c r="B17" s="34"/>
      <c r="C17" s="14"/>
      <c r="D17" s="34"/>
      <c r="E17" s="34"/>
    </row>
    <row r="18" spans="1:5">
      <c r="A18" s="34"/>
      <c r="B18" s="34"/>
      <c r="C18" s="14"/>
      <c r="D18" s="34"/>
      <c r="E18" s="34"/>
    </row>
    <row r="19" spans="1:5">
      <c r="A19" s="34"/>
      <c r="B19" s="34"/>
      <c r="C19" s="14"/>
      <c r="D19" s="34"/>
      <c r="E19" s="34"/>
    </row>
    <row r="20" spans="1:5">
      <c r="A20" s="34"/>
      <c r="B20" s="34"/>
      <c r="C20" s="14"/>
      <c r="D20" s="34"/>
      <c r="E20" s="34"/>
    </row>
    <row r="21" spans="1:5">
      <c r="A21" s="34"/>
      <c r="B21" s="34"/>
      <c r="C21" s="14"/>
      <c r="D21" s="34"/>
      <c r="E21" s="34"/>
    </row>
    <row r="22" spans="1:5">
      <c r="A22" s="11"/>
      <c r="B22" s="1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1"/>
  <sheetViews>
    <sheetView tabSelected="1" workbookViewId="0">
      <selection activeCell="C10" sqref="C10"/>
    </sheetView>
  </sheetViews>
  <sheetFormatPr defaultRowHeight="15"/>
  <cols>
    <col min="1" max="1" width="6.42578125" customWidth="1"/>
    <col min="2" max="2" width="55" customWidth="1"/>
    <col min="3" max="3" width="11.85546875" customWidth="1"/>
    <col min="4" max="4" width="12.85546875" customWidth="1"/>
  </cols>
  <sheetData>
    <row r="1" spans="1:4" ht="15.75">
      <c r="A1" s="1"/>
      <c r="B1" s="75" t="s">
        <v>59</v>
      </c>
      <c r="C1" s="75"/>
      <c r="D1" s="75"/>
    </row>
    <row r="2" spans="1:4" ht="15.75">
      <c r="A2" s="6"/>
      <c r="B2" s="74" t="s">
        <v>30</v>
      </c>
      <c r="C2" s="74"/>
      <c r="D2" s="74"/>
    </row>
    <row r="3" spans="1:4" ht="15.75">
      <c r="A3" s="6"/>
      <c r="B3" s="75" t="s">
        <v>48</v>
      </c>
      <c r="C3" s="75"/>
      <c r="D3" s="75"/>
    </row>
    <row r="4" spans="1:4">
      <c r="A4" s="8"/>
      <c r="B4" s="9" t="s">
        <v>0</v>
      </c>
      <c r="C4" s="8" t="s">
        <v>1</v>
      </c>
      <c r="D4" s="8" t="s">
        <v>26</v>
      </c>
    </row>
    <row r="5" spans="1:4">
      <c r="A5" s="45"/>
      <c r="B5" s="45" t="s">
        <v>9</v>
      </c>
      <c r="C5" s="45"/>
      <c r="D5" s="45"/>
    </row>
    <row r="6" spans="1:4">
      <c r="A6" s="44">
        <v>1</v>
      </c>
      <c r="B6" s="44" t="s">
        <v>75</v>
      </c>
      <c r="C6" s="56">
        <v>301</v>
      </c>
      <c r="D6" s="45"/>
    </row>
    <row r="7" spans="1:4">
      <c r="A7" s="53">
        <v>2</v>
      </c>
      <c r="B7" s="50" t="s">
        <v>76</v>
      </c>
      <c r="C7" s="57">
        <v>5302</v>
      </c>
      <c r="D7" s="53"/>
    </row>
    <row r="8" spans="1:4">
      <c r="A8" s="50"/>
      <c r="B8" s="45" t="s">
        <v>77</v>
      </c>
      <c r="C8" s="57">
        <f>SUM(C6:C7)</f>
        <v>5603</v>
      </c>
      <c r="D8" s="68">
        <f>C8</f>
        <v>5603</v>
      </c>
    </row>
    <row r="9" spans="1:4">
      <c r="A9" s="59"/>
      <c r="B9" s="69" t="s">
        <v>11</v>
      </c>
      <c r="C9" s="50"/>
      <c r="D9" s="53"/>
    </row>
    <row r="10" spans="1:4">
      <c r="A10" s="60">
        <v>1</v>
      </c>
      <c r="B10" s="67" t="s">
        <v>76</v>
      </c>
      <c r="C10" s="62">
        <v>1722</v>
      </c>
      <c r="D10" s="66">
        <f>C10+D8</f>
        <v>7325</v>
      </c>
    </row>
    <row r="11" spans="1:4">
      <c r="A11" s="50"/>
      <c r="B11" s="44"/>
      <c r="C11" s="50"/>
      <c r="D11" s="50"/>
    </row>
    <row r="12" spans="1:4">
      <c r="A12" s="50"/>
      <c r="B12" s="50"/>
      <c r="C12" s="50"/>
      <c r="D12" s="50"/>
    </row>
    <row r="13" spans="1:4">
      <c r="A13" s="50"/>
      <c r="B13" s="50"/>
      <c r="C13" s="53"/>
      <c r="D13" s="53"/>
    </row>
    <row r="14" spans="1:4">
      <c r="A14" s="50"/>
      <c r="B14" s="50"/>
      <c r="C14" s="53"/>
      <c r="D14" s="53"/>
    </row>
    <row r="15" spans="1:4">
      <c r="A15" s="50"/>
      <c r="B15" s="50"/>
      <c r="C15" s="50"/>
      <c r="D15" s="53"/>
    </row>
    <row r="16" spans="1:4">
      <c r="A16" s="50"/>
      <c r="B16" s="46"/>
      <c r="C16" s="50"/>
      <c r="D16" s="50"/>
    </row>
    <row r="17" spans="1:4">
      <c r="A17" s="50"/>
      <c r="B17" s="50"/>
      <c r="C17" s="50"/>
      <c r="D17" s="53"/>
    </row>
    <row r="18" spans="1:4">
      <c r="A18" s="50"/>
      <c r="B18" s="50"/>
      <c r="C18" s="53"/>
      <c r="D18" s="53"/>
    </row>
    <row r="19" spans="1:4">
      <c r="A19" s="50"/>
      <c r="B19" s="50"/>
      <c r="C19" s="53"/>
      <c r="D19" s="53"/>
    </row>
    <row r="20" spans="1:4">
      <c r="A20" s="50"/>
      <c r="B20" s="51"/>
      <c r="C20" s="50"/>
      <c r="D20" s="50"/>
    </row>
    <row r="21" spans="1:4">
      <c r="A21" s="50"/>
      <c r="B21" s="44"/>
      <c r="C21" s="50"/>
      <c r="D21" s="53"/>
    </row>
    <row r="22" spans="1:4">
      <c r="A22" s="50"/>
      <c r="B22" s="53"/>
      <c r="C22" s="53"/>
      <c r="D22" s="53"/>
    </row>
    <row r="23" spans="1:4">
      <c r="A23" s="50"/>
      <c r="B23" s="63"/>
      <c r="C23" s="50"/>
      <c r="D23" s="50"/>
    </row>
    <row r="24" spans="1:4">
      <c r="A24" s="50"/>
      <c r="B24" s="52"/>
      <c r="C24" s="50"/>
      <c r="D24" s="50"/>
    </row>
    <row r="25" spans="1:4">
      <c r="A25" s="50"/>
      <c r="B25" s="44"/>
      <c r="C25" s="50"/>
      <c r="D25" s="53"/>
    </row>
    <row r="26" spans="1:4">
      <c r="A26" s="50"/>
      <c r="B26" s="63"/>
      <c r="C26" s="53"/>
      <c r="D26" s="53"/>
    </row>
    <row r="27" spans="1:4">
      <c r="A27" s="50"/>
      <c r="B27" s="64"/>
      <c r="C27" s="50"/>
      <c r="D27" s="50"/>
    </row>
    <row r="28" spans="1:4">
      <c r="A28" s="50"/>
      <c r="B28" s="63"/>
      <c r="C28" s="53"/>
      <c r="D28" s="53"/>
    </row>
    <row r="29" spans="1:4">
      <c r="A29" s="50"/>
      <c r="B29" s="63"/>
      <c r="C29" s="50"/>
      <c r="D29" s="50"/>
    </row>
    <row r="30" spans="1:4">
      <c r="A30" s="50"/>
      <c r="B30" s="64"/>
      <c r="C30" s="50"/>
      <c r="D30" s="50"/>
    </row>
    <row r="31" spans="1:4">
      <c r="A31" s="50"/>
      <c r="B31" s="63"/>
      <c r="C31" s="53"/>
      <c r="D31" s="5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2016-01-25T06:41:37Z</cp:lastPrinted>
  <dcterms:created xsi:type="dcterms:W3CDTF">2011-07-25T05:21:17Z</dcterms:created>
  <dcterms:modified xsi:type="dcterms:W3CDTF">2022-03-01T03:38:15Z</dcterms:modified>
</cp:coreProperties>
</file>