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3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6" i="3" l="1"/>
  <c r="D14" i="4"/>
  <c r="C14" i="4"/>
  <c r="D6" i="2"/>
  <c r="D37" i="1"/>
  <c r="C37" i="1"/>
  <c r="D33" i="1" l="1"/>
  <c r="C33" i="1"/>
  <c r="D29" i="1" l="1"/>
  <c r="D27" i="1" l="1"/>
  <c r="D10" i="4" l="1"/>
  <c r="D8" i="6"/>
  <c r="D25" i="1"/>
  <c r="C25" i="1"/>
  <c r="D8" i="4" l="1"/>
  <c r="D21" i="1" l="1"/>
  <c r="D6" i="4" l="1"/>
  <c r="D6" i="6"/>
  <c r="D19" i="1"/>
  <c r="D17" i="1" l="1"/>
  <c r="C17" i="1"/>
  <c r="D6" i="1" l="1"/>
  <c r="D11" i="1"/>
  <c r="C11" i="1"/>
  <c r="C23" i="9" l="1"/>
  <c r="D23" i="9" s="1"/>
  <c r="C19" i="9"/>
  <c r="M4" i="5"/>
  <c r="L4" i="5"/>
  <c r="K4" i="5"/>
  <c r="J4" i="5"/>
  <c r="I4" i="5"/>
  <c r="H4" i="5"/>
  <c r="G4" i="5"/>
  <c r="F4" i="5"/>
  <c r="E4" i="5"/>
  <c r="D4" i="5"/>
  <c r="C4" i="5"/>
  <c r="B4" i="5"/>
  <c r="I8" i="5"/>
  <c r="N21" i="5"/>
  <c r="N20" i="5"/>
  <c r="N19" i="5"/>
  <c r="M18" i="5"/>
  <c r="L18" i="5"/>
  <c r="K18" i="5"/>
  <c r="J18" i="5"/>
  <c r="I18" i="5"/>
  <c r="H18" i="5"/>
  <c r="G18" i="5"/>
  <c r="F18" i="5"/>
  <c r="E18" i="5"/>
  <c r="D18" i="5"/>
  <c r="C18" i="5"/>
  <c r="B18" i="5"/>
  <c r="N7" i="5"/>
  <c r="N17" i="5"/>
  <c r="N16" i="5"/>
  <c r="N11" i="5"/>
  <c r="M13" i="5"/>
  <c r="L13" i="5"/>
  <c r="K13" i="5"/>
  <c r="J13" i="5"/>
  <c r="I13" i="5"/>
  <c r="H13" i="5"/>
  <c r="G13" i="5"/>
  <c r="F13" i="5"/>
  <c r="E13" i="5"/>
  <c r="D13" i="5"/>
  <c r="C13" i="5"/>
  <c r="M8" i="5"/>
  <c r="L8" i="5"/>
  <c r="K8" i="5"/>
  <c r="J8" i="5"/>
  <c r="H8" i="5"/>
  <c r="G8" i="5"/>
  <c r="F8" i="5"/>
  <c r="E8" i="5"/>
  <c r="D8" i="5"/>
  <c r="C8" i="5"/>
  <c r="B13" i="5"/>
  <c r="B8" i="5"/>
  <c r="M23" i="5" l="1"/>
  <c r="B23" i="5"/>
  <c r="L23" i="5"/>
  <c r="K23" i="5"/>
  <c r="J23" i="5"/>
  <c r="I23" i="5"/>
  <c r="H23" i="5"/>
  <c r="G23" i="5"/>
  <c r="F23" i="5"/>
  <c r="E23" i="5"/>
  <c r="D23" i="5"/>
  <c r="C23" i="5"/>
  <c r="N18" i="5"/>
  <c r="N6" i="5"/>
  <c r="N22" i="5"/>
  <c r="N12" i="5"/>
  <c r="N5" i="5"/>
  <c r="N4" i="5" l="1"/>
  <c r="N10" i="5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<sst xmlns="http://schemas.openxmlformats.org/spreadsheetml/2006/main" count="163" uniqueCount="101">
  <si>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</si>
  <si>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</si>
  <si>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</si>
  <si>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</si>
  <si>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</si>
  <si>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</si>
  <si>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</si>
  <si>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</si>
  <si>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</si>
  <si>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</si>
  <si>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</si>
  <si>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</si>
  <si>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</si>
  <si>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</si>
  <si>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</si>
  <si>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</si>
  <si>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</si>
  <si>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</si>
  <si>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</si>
  <si>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</si>
  <si>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</si>
  <si>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</si>
  <si>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</si>
  <si>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</si>
  <si>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</si>
  <si>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</si>
  <si>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</si>
  <si>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</si>
  <si>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</si>
  <si>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</si>
  <si>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</si>
  <si>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Ушакова,6</t>
  </si>
  <si>
    <t>-эл.оборудование</t>
  </si>
  <si>
    <t>-эл.оборудования</t>
  </si>
  <si>
    <t>Текущий ремонт эл.оборудования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</si>
  <si>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</si>
  <si>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</si>
  <si>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</si>
  <si>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</si>
  <si>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</si>
  <si>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</si>
  <si>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</si>
  <si>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</si>
  <si>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</si>
  <si>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</si>
  <si>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</si>
  <si>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</si>
  <si>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</si>
  <si>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</si>
  <si>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</si>
  <si>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Очистка дорог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</si>
  <si>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</si>
  <si>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</si>
  <si>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</si>
  <si>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</si>
  <si>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</si>
  <si>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7. Расходы по содержанию УК</t>
  </si>
  <si>
    <t>Директор ООО УК "Крокус""</t>
  </si>
  <si>
    <t>Лицевой счёт  2020г</t>
  </si>
  <si>
    <t>Лицевой счёт 2020г</t>
  </si>
  <si>
    <t>Итого за апрель</t>
  </si>
  <si>
    <t>Дезинфекция подъезда</t>
  </si>
  <si>
    <t>Ремонт контейнера</t>
  </si>
  <si>
    <t>Итого за сентябрь</t>
  </si>
  <si>
    <t>Экспертиза сметной стоимости по объекту "Кап.ремонт придомовой территории"</t>
  </si>
  <si>
    <t>Итого за октябрь</t>
  </si>
  <si>
    <t>Работы ППР. Замена трех лампочек. Подъезд №1-3</t>
  </si>
  <si>
    <t>Лицевой счет. Сводный расчет  2021г</t>
  </si>
  <si>
    <t>Лицевой счёт  2021г</t>
  </si>
  <si>
    <t>Отогрев трубы ХВС в подъезде. Кв№16</t>
  </si>
  <si>
    <t>Замена участка трубы на стояке отопления Квартира №1</t>
  </si>
  <si>
    <t>Отогрев канализационного стояка в подъезде Квартира №14</t>
  </si>
  <si>
    <t>Замена отопительного прибора Квартира №29</t>
  </si>
  <si>
    <t>Итого за февраль</t>
  </si>
  <si>
    <t>Прочистка канализации Подъезд №2</t>
  </si>
  <si>
    <t>Прочистка канализации Подъезд №1</t>
  </si>
  <si>
    <t>Замена уголка и переходника на стояке отопления Квартира №1</t>
  </si>
  <si>
    <t>Отогрев стояков ХВС Подъезд №2</t>
  </si>
  <si>
    <t>Итого за март</t>
  </si>
  <si>
    <t>Отключение отопления</t>
  </si>
  <si>
    <t>Лицевой счёт 2021г</t>
  </si>
  <si>
    <t>Ремонт системы ГВС Квартира №5</t>
  </si>
  <si>
    <t>Прочистка канализации в подъезде №2</t>
  </si>
  <si>
    <t xml:space="preserve">Перенос ОДПУ ХВС на границу раздела Подъезда №1,2 </t>
  </si>
  <si>
    <t>Прочистка центрального стояка канализации Подъезд №1</t>
  </si>
  <si>
    <t>Замена кран фильтра Квартира №20</t>
  </si>
  <si>
    <t>Итого за август</t>
  </si>
  <si>
    <t>Ремонт светильника. Замена лампочки и схемы Подъезд №2</t>
  </si>
  <si>
    <t>Замена стояка отопления в спальне Квартира №25,29</t>
  </si>
  <si>
    <t>Запуск системы отопления</t>
  </si>
  <si>
    <t>Промывка батареи</t>
  </si>
  <si>
    <t xml:space="preserve">Отогрев системы ХВС в подъезде </t>
  </si>
  <si>
    <t>устранение течи стояка ХВС Квартира №4</t>
  </si>
  <si>
    <t>Итого за ноябрь</t>
  </si>
  <si>
    <t>устранение течи стояка полотенцесушителя Квартира №21</t>
  </si>
  <si>
    <t>Переустановка водосчетчика ХВС</t>
  </si>
  <si>
    <t>Итого за декабрь</t>
  </si>
  <si>
    <t>Прочистка вентиляции Квартира №21</t>
  </si>
  <si>
    <t>Заменна стояков отопления Квартира №4,8</t>
  </si>
  <si>
    <t>Ремонт системы отопления Квартира №29,32</t>
  </si>
  <si>
    <t>Монтаж натяжного потолка после заменя стояков Квартира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</si>
</sst>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8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0" xfId="0" applyFont="1"/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0" fillId="0" borderId="2" xfId="0" applyFont="1" applyBorder="1"/>
    <xf numFmtId="0" fontId="0" fillId="0" borderId="1" xfId="0" applyBorder="1" applyAlignment="1">
      <alignment horizontal="left"/>
    </xf>
    <xf numFmtId="0" fontId="0" fillId="0" borderId="5" xfId="0" applyFont="1" applyBorder="1"/>
    <xf numFmtId="0" fontId="0" fillId="0" borderId="8" xfId="0" applyFont="1" applyBorder="1"/>
    <xf numFmtId="0" fontId="0" fillId="0" borderId="6" xfId="0" applyFont="1" applyBorder="1"/>
    <xf numFmtId="0" fontId="9" fillId="0" borderId="2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6" fillId="0" borderId="1" xfId="0" applyFont="1" applyFill="1" applyBorder="1"/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opLeftCell="A13" workbookViewId="0">
      <selection activeCell="D37" sqref="D3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4" t="s">
        <v>68</v>
      </c>
      <c r="C1" s="74"/>
      <c r="D1" s="74"/>
      <c r="E1" s="7"/>
      <c r="F1" s="7"/>
      <c r="G1" s="7"/>
      <c r="H1" s="7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73" t="s">
        <v>4</v>
      </c>
      <c r="C3" s="73"/>
      <c r="D3" s="73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60"/>
      <c r="B5" s="54" t="s">
        <v>2</v>
      </c>
      <c r="C5" s="60"/>
      <c r="D5" s="60"/>
      <c r="E5" s="1"/>
      <c r="F5" s="1"/>
      <c r="G5" s="1"/>
      <c r="H5" s="1"/>
    </row>
    <row r="6" spans="1:8" x14ac:dyDescent="0.25">
      <c r="A6" s="53">
        <v>1</v>
      </c>
      <c r="B6" s="53" t="s">
        <v>69</v>
      </c>
      <c r="C6" s="53">
        <v>341.5</v>
      </c>
      <c r="D6" s="54">
        <f>C6</f>
        <v>341.5</v>
      </c>
      <c r="E6" s="6"/>
      <c r="F6" s="1"/>
    </row>
    <row r="7" spans="1:8" x14ac:dyDescent="0.25">
      <c r="A7" s="53"/>
      <c r="B7" s="54" t="s">
        <v>5</v>
      </c>
      <c r="C7" s="53"/>
      <c r="D7" s="54"/>
      <c r="E7" s="6"/>
      <c r="F7" s="1"/>
    </row>
    <row r="8" spans="1:8" ht="30" x14ac:dyDescent="0.25">
      <c r="A8" s="53">
        <v>1</v>
      </c>
      <c r="B8" s="53" t="s">
        <v>70</v>
      </c>
      <c r="C8" s="53">
        <v>4258.5</v>
      </c>
      <c r="D8" s="54"/>
      <c r="E8" s="6"/>
      <c r="F8" s="1"/>
    </row>
    <row r="9" spans="1:8" ht="30" x14ac:dyDescent="0.25">
      <c r="A9" s="53">
        <v>2</v>
      </c>
      <c r="B9" s="53" t="s">
        <v>71</v>
      </c>
      <c r="C9" s="53">
        <v>711</v>
      </c>
      <c r="D9" s="53"/>
      <c r="E9" s="6"/>
      <c r="F9" s="1"/>
    </row>
    <row r="10" spans="1:8" s="5" customFormat="1" x14ac:dyDescent="0.25">
      <c r="A10" s="53">
        <v>3</v>
      </c>
      <c r="B10" s="53" t="s">
        <v>72</v>
      </c>
      <c r="C10" s="53">
        <v>3222.5</v>
      </c>
      <c r="D10" s="54"/>
      <c r="E10" s="11"/>
      <c r="F10" s="4"/>
    </row>
    <row r="11" spans="1:8" s="5" customFormat="1" x14ac:dyDescent="0.25">
      <c r="A11" s="54"/>
      <c r="B11" s="54" t="s">
        <v>73</v>
      </c>
      <c r="C11" s="53">
        <f>SUM(C8:C10)</f>
        <v>8192</v>
      </c>
      <c r="D11" s="54">
        <f>C11+D6</f>
        <v>8533.5</v>
      </c>
      <c r="E11" s="4"/>
      <c r="F11" s="4"/>
    </row>
    <row r="12" spans="1:8" x14ac:dyDescent="0.25">
      <c r="A12" s="53"/>
      <c r="B12" s="54" t="s">
        <v>3</v>
      </c>
      <c r="C12" s="53"/>
      <c r="D12" s="54"/>
      <c r="E12" s="1"/>
      <c r="F12" s="1"/>
    </row>
    <row r="13" spans="1:8" x14ac:dyDescent="0.25">
      <c r="A13" s="53">
        <v>1</v>
      </c>
      <c r="B13" s="53" t="s">
        <v>74</v>
      </c>
      <c r="C13" s="53">
        <v>158.25</v>
      </c>
      <c r="D13" s="53"/>
      <c r="E13" s="1"/>
      <c r="F13" s="1"/>
    </row>
    <row r="14" spans="1:8" x14ac:dyDescent="0.25">
      <c r="A14" s="53">
        <v>2</v>
      </c>
      <c r="B14" s="53" t="s">
        <v>75</v>
      </c>
      <c r="C14" s="53">
        <v>949.5</v>
      </c>
      <c r="D14" s="54"/>
      <c r="E14" s="1"/>
      <c r="F14" s="1"/>
    </row>
    <row r="15" spans="1:8" ht="30" x14ac:dyDescent="0.25">
      <c r="A15" s="53">
        <v>3</v>
      </c>
      <c r="B15" s="53" t="s">
        <v>76</v>
      </c>
      <c r="C15" s="53">
        <v>1429</v>
      </c>
      <c r="D15" s="54"/>
      <c r="E15" s="1"/>
      <c r="F15" s="1"/>
    </row>
    <row r="16" spans="1:8" x14ac:dyDescent="0.25">
      <c r="A16" s="53">
        <v>4</v>
      </c>
      <c r="B16" s="53" t="s">
        <v>77</v>
      </c>
      <c r="C16" s="53">
        <v>344.5</v>
      </c>
      <c r="D16" s="54"/>
      <c r="E16" s="1"/>
      <c r="F16" s="1"/>
    </row>
    <row r="17" spans="1:6" x14ac:dyDescent="0.25">
      <c r="A17" s="53"/>
      <c r="B17" s="54" t="s">
        <v>78</v>
      </c>
      <c r="C17" s="54">
        <f>SUM(C13:C16)</f>
        <v>2881.25</v>
      </c>
      <c r="D17" s="54">
        <f>C17+D11</f>
        <v>11414.75</v>
      </c>
      <c r="E17" s="1"/>
      <c r="F17" s="1"/>
    </row>
    <row r="18" spans="1:6" x14ac:dyDescent="0.25">
      <c r="A18" s="53"/>
      <c r="B18" s="54" t="s">
        <v>8</v>
      </c>
      <c r="C18" s="53"/>
      <c r="D18" s="54"/>
      <c r="E18" s="1"/>
      <c r="F18" s="1"/>
    </row>
    <row r="19" spans="1:6" x14ac:dyDescent="0.25">
      <c r="A19" s="54">
        <v>1</v>
      </c>
      <c r="B19" s="53" t="s">
        <v>79</v>
      </c>
      <c r="C19" s="54">
        <v>316.5</v>
      </c>
      <c r="D19" s="54">
        <f>C19+D17</f>
        <v>11731.25</v>
      </c>
      <c r="E19" s="1"/>
      <c r="F19" s="1"/>
    </row>
    <row r="20" spans="1:6" x14ac:dyDescent="0.25">
      <c r="A20" s="53"/>
      <c r="B20" s="54" t="s">
        <v>9</v>
      </c>
      <c r="C20" s="53"/>
      <c r="D20" s="53"/>
      <c r="E20" s="1"/>
      <c r="F20" s="1"/>
    </row>
    <row r="21" spans="1:6" x14ac:dyDescent="0.25">
      <c r="A21" s="53">
        <v>1</v>
      </c>
      <c r="B21" s="53" t="s">
        <v>82</v>
      </c>
      <c r="C21" s="53">
        <v>633</v>
      </c>
      <c r="D21" s="53">
        <f>C21+D19</f>
        <v>12364.25</v>
      </c>
      <c r="E21" s="1"/>
      <c r="F21" s="1"/>
    </row>
    <row r="22" spans="1:6" s="5" customFormat="1" x14ac:dyDescent="0.25">
      <c r="A22" s="53"/>
      <c r="B22" s="54" t="s">
        <v>11</v>
      </c>
      <c r="C22" s="53"/>
      <c r="D22" s="54"/>
      <c r="E22" s="4"/>
      <c r="F22" s="4"/>
    </row>
    <row r="23" spans="1:6" s="5" customFormat="1" ht="30" x14ac:dyDescent="0.25">
      <c r="A23" s="54">
        <v>1</v>
      </c>
      <c r="B23" s="53" t="s">
        <v>84</v>
      </c>
      <c r="C23" s="53">
        <v>949.5</v>
      </c>
      <c r="D23" s="54"/>
      <c r="E23" s="4"/>
      <c r="F23" s="4"/>
    </row>
    <row r="24" spans="1:6" x14ac:dyDescent="0.25">
      <c r="A24" s="53">
        <v>2</v>
      </c>
      <c r="B24" s="53" t="s">
        <v>85</v>
      </c>
      <c r="C24" s="53">
        <v>1416</v>
      </c>
      <c r="D24" s="54"/>
      <c r="E24" s="1"/>
      <c r="F24" s="1"/>
    </row>
    <row r="25" spans="1:6" x14ac:dyDescent="0.25">
      <c r="A25" s="53"/>
      <c r="B25" s="54" t="s">
        <v>86</v>
      </c>
      <c r="C25" s="54">
        <f>SUM(C23:C24)</f>
        <v>2365.5</v>
      </c>
      <c r="D25" s="54">
        <f>C25+D21</f>
        <v>14729.75</v>
      </c>
      <c r="E25" s="1"/>
      <c r="F25" s="1"/>
    </row>
    <row r="26" spans="1:6" x14ac:dyDescent="0.25">
      <c r="A26" s="53"/>
      <c r="B26" s="54" t="s">
        <v>12</v>
      </c>
      <c r="C26" s="53"/>
      <c r="D26" s="54"/>
      <c r="E26" s="1"/>
      <c r="F26" s="1"/>
    </row>
    <row r="27" spans="1:6" x14ac:dyDescent="0.25">
      <c r="A27" s="53">
        <v>1</v>
      </c>
      <c r="B27" s="53" t="s">
        <v>89</v>
      </c>
      <c r="C27" s="53">
        <v>633</v>
      </c>
      <c r="D27" s="54">
        <f>C27+D25</f>
        <v>15362.75</v>
      </c>
      <c r="E27" s="1"/>
      <c r="F27" s="1"/>
    </row>
    <row r="28" spans="1:6" x14ac:dyDescent="0.25">
      <c r="A28" s="53"/>
      <c r="B28" s="54" t="s">
        <v>13</v>
      </c>
      <c r="C28" s="53"/>
      <c r="D28" s="54"/>
      <c r="E28" s="1"/>
      <c r="F28" s="1"/>
    </row>
    <row r="29" spans="1:6" x14ac:dyDescent="0.25">
      <c r="A29" s="53">
        <v>1</v>
      </c>
      <c r="B29" s="53" t="s">
        <v>90</v>
      </c>
      <c r="C29" s="53">
        <v>3798</v>
      </c>
      <c r="D29" s="54">
        <f>C29+D27</f>
        <v>19160.75</v>
      </c>
      <c r="E29" s="1"/>
      <c r="F29" s="1"/>
    </row>
    <row r="30" spans="1:6" s="5" customFormat="1" x14ac:dyDescent="0.25">
      <c r="A30" s="54"/>
      <c r="B30" s="54" t="s">
        <v>14</v>
      </c>
      <c r="C30" s="54"/>
      <c r="D30" s="54"/>
      <c r="E30" s="4"/>
      <c r="F30" s="4"/>
    </row>
    <row r="31" spans="1:6" x14ac:dyDescent="0.25">
      <c r="A31" s="53">
        <v>1</v>
      </c>
      <c r="B31" s="71" t="s">
        <v>91</v>
      </c>
      <c r="C31" s="53">
        <v>186.25</v>
      </c>
      <c r="D31" s="53"/>
      <c r="E31" s="1"/>
      <c r="F31" s="1"/>
    </row>
    <row r="32" spans="1:6" x14ac:dyDescent="0.25">
      <c r="A32" s="53">
        <v>2</v>
      </c>
      <c r="B32" s="71" t="s">
        <v>92</v>
      </c>
      <c r="C32" s="53">
        <v>633</v>
      </c>
      <c r="D32" s="53"/>
      <c r="E32" s="1"/>
      <c r="F32" s="1"/>
    </row>
    <row r="33" spans="1:6" x14ac:dyDescent="0.25">
      <c r="A33" s="53"/>
      <c r="B33" s="61" t="s">
        <v>93</v>
      </c>
      <c r="C33" s="54">
        <f>SUM(C31:C32)</f>
        <v>819.25</v>
      </c>
      <c r="D33" s="54">
        <f>C33+D29</f>
        <v>19980</v>
      </c>
      <c r="E33" s="1"/>
      <c r="F33" s="1"/>
    </row>
    <row r="34" spans="1:6" x14ac:dyDescent="0.25">
      <c r="A34" s="53"/>
      <c r="B34" s="61" t="s">
        <v>15</v>
      </c>
      <c r="C34" s="53"/>
      <c r="D34" s="53"/>
      <c r="E34" s="1"/>
      <c r="F34" s="1"/>
    </row>
    <row r="35" spans="1:6" ht="30" x14ac:dyDescent="0.25">
      <c r="A35" s="53">
        <v>1</v>
      </c>
      <c r="B35" s="71" t="s">
        <v>94</v>
      </c>
      <c r="C35" s="53">
        <v>913</v>
      </c>
      <c r="D35" s="53"/>
      <c r="E35" s="1"/>
      <c r="F35" s="1"/>
    </row>
    <row r="36" spans="1:6" x14ac:dyDescent="0.25">
      <c r="A36" s="53">
        <v>2</v>
      </c>
      <c r="B36" s="71" t="s">
        <v>95</v>
      </c>
      <c r="C36" s="53">
        <v>6193</v>
      </c>
      <c r="D36" s="53"/>
      <c r="E36" s="1"/>
      <c r="F36" s="1"/>
    </row>
    <row r="37" spans="1:6" x14ac:dyDescent="0.25">
      <c r="A37" s="53"/>
      <c r="B37" s="61" t="s">
        <v>96</v>
      </c>
      <c r="C37" s="54">
        <f>SUM(C35:C36)</f>
        <v>7106</v>
      </c>
      <c r="D37" s="54">
        <f>C37+D33</f>
        <v>27086</v>
      </c>
      <c r="E37" s="1"/>
      <c r="F37" s="1"/>
    </row>
    <row r="38" spans="1:6" x14ac:dyDescent="0.25">
      <c r="A38" s="53"/>
      <c r="B38" s="71"/>
      <c r="C38" s="53"/>
      <c r="D38" s="53"/>
      <c r="E38" s="1"/>
      <c r="F38" s="1"/>
    </row>
    <row r="39" spans="1:6" x14ac:dyDescent="0.25">
      <c r="A39" s="53"/>
      <c r="B39" s="71"/>
      <c r="C39" s="53"/>
      <c r="D39" s="53"/>
      <c r="E39" s="1"/>
      <c r="F39" s="1"/>
    </row>
    <row r="40" spans="1:6" x14ac:dyDescent="0.25">
      <c r="A40" s="53"/>
      <c r="B40" s="71"/>
      <c r="C40" s="53"/>
      <c r="D40" s="53"/>
      <c r="E40" s="1"/>
      <c r="F40" s="1"/>
    </row>
    <row r="41" spans="1:6" x14ac:dyDescent="0.25">
      <c r="A41" s="53"/>
      <c r="B41" s="71"/>
      <c r="C41" s="53"/>
      <c r="D41" s="53"/>
      <c r="E41" s="1"/>
      <c r="F41" s="1"/>
    </row>
    <row r="42" spans="1:6" x14ac:dyDescent="0.25">
      <c r="A42" s="53"/>
      <c r="B42" s="61"/>
      <c r="C42" s="54"/>
      <c r="D42" s="54"/>
      <c r="E42" s="1"/>
      <c r="F42" s="1"/>
    </row>
    <row r="43" spans="1:6" x14ac:dyDescent="0.25">
      <c r="A43" s="53"/>
      <c r="B43" s="61"/>
      <c r="C43" s="53"/>
      <c r="D43" s="53"/>
      <c r="E43" s="1"/>
      <c r="F43" s="1"/>
    </row>
    <row r="44" spans="1:6" x14ac:dyDescent="0.25">
      <c r="A44" s="53"/>
      <c r="B44" s="61"/>
      <c r="C44" s="53"/>
      <c r="D44" s="53"/>
      <c r="E44" s="1"/>
      <c r="F44" s="1"/>
    </row>
    <row r="45" spans="1:6" x14ac:dyDescent="0.25">
      <c r="A45" s="53"/>
      <c r="B45" s="61"/>
      <c r="C45" s="53"/>
      <c r="D45" s="53"/>
      <c r="E45" s="1"/>
      <c r="F45" s="1"/>
    </row>
    <row r="46" spans="1:6" x14ac:dyDescent="0.25">
      <c r="A46" s="53"/>
      <c r="B46" s="61"/>
      <c r="C46" s="53"/>
      <c r="D46" s="53"/>
      <c r="E46" s="1"/>
      <c r="F46" s="1"/>
    </row>
    <row r="47" spans="1:6" x14ac:dyDescent="0.25">
      <c r="A47" s="53"/>
      <c r="B47" s="53"/>
      <c r="C47" s="53"/>
      <c r="D47" s="54"/>
      <c r="E47" s="1"/>
      <c r="F47" s="1"/>
    </row>
    <row r="48" spans="1:6" x14ac:dyDescent="0.25">
      <c r="A48" s="53"/>
      <c r="B48" s="54"/>
      <c r="C48" s="54"/>
      <c r="D48" s="54"/>
      <c r="E48" s="1"/>
      <c r="F48" s="1"/>
    </row>
    <row r="49" spans="1:6" x14ac:dyDescent="0.25">
      <c r="A49" s="53"/>
      <c r="B49" s="53"/>
      <c r="C49" s="53"/>
      <c r="D49" s="54"/>
      <c r="E49" s="1"/>
      <c r="F49" s="1"/>
    </row>
    <row r="50" spans="1:6" x14ac:dyDescent="0.25">
      <c r="A50" s="53"/>
      <c r="B50" s="54"/>
      <c r="C50" s="53"/>
      <c r="D50" s="53"/>
      <c r="E50" s="1"/>
      <c r="F50" s="1"/>
    </row>
    <row r="51" spans="1:6" x14ac:dyDescent="0.25">
      <c r="A51" s="53"/>
      <c r="B51" s="62"/>
      <c r="C51" s="53"/>
      <c r="D51" s="63"/>
      <c r="E51" s="1"/>
      <c r="F51" s="1"/>
    </row>
    <row r="52" spans="1:6" x14ac:dyDescent="0.25">
      <c r="A52" s="53"/>
      <c r="B52" s="62"/>
      <c r="C52" s="53"/>
      <c r="D52" s="64"/>
      <c r="E52" s="1"/>
      <c r="F52" s="1"/>
    </row>
    <row r="53" spans="1:6" x14ac:dyDescent="0.25">
      <c r="A53" s="59"/>
      <c r="B53" s="59"/>
      <c r="C53" s="59"/>
      <c r="D53" s="59"/>
    </row>
    <row r="54" spans="1:6" x14ac:dyDescent="0.25">
      <c r="A54" s="59"/>
      <c r="B54" s="59"/>
      <c r="C54" s="59"/>
      <c r="D54" s="59"/>
    </row>
    <row r="55" spans="1:6" x14ac:dyDescent="0.25">
      <c r="A55" s="59"/>
      <c r="B55" s="59"/>
      <c r="C55" s="59"/>
      <c r="D55" s="59"/>
    </row>
    <row r="56" spans="1:6" x14ac:dyDescent="0.25">
      <c r="A56" s="59"/>
      <c r="B56" s="59"/>
      <c r="C56" s="59"/>
      <c r="D56" s="59"/>
    </row>
    <row r="57" spans="1:6" x14ac:dyDescent="0.25">
      <c r="A57" s="59"/>
      <c r="B57" s="59"/>
      <c r="C57" s="59"/>
      <c r="D57" s="59"/>
    </row>
    <row r="58" spans="1:6" x14ac:dyDescent="0.25">
      <c r="A58" s="59"/>
      <c r="B58" s="59"/>
      <c r="C58" s="59"/>
      <c r="D58" s="5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D7" sqref="D7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74" t="s">
        <v>68</v>
      </c>
      <c r="C1" s="74"/>
      <c r="D1" s="74"/>
      <c r="E1" s="7"/>
      <c r="F1" s="7"/>
      <c r="G1" s="7"/>
      <c r="H1" s="7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75" t="s">
        <v>6</v>
      </c>
      <c r="C3" s="75"/>
      <c r="D3" s="75"/>
      <c r="E3" s="1"/>
      <c r="F3" s="1"/>
      <c r="G3" s="1"/>
      <c r="H3" s="1"/>
    </row>
    <row r="4" spans="1:8" x14ac:dyDescent="0.25">
      <c r="A4" s="38"/>
      <c r="B4" s="50" t="s">
        <v>0</v>
      </c>
      <c r="C4" s="38" t="s">
        <v>1</v>
      </c>
      <c r="D4" s="50" t="s">
        <v>26</v>
      </c>
      <c r="E4" s="1"/>
      <c r="F4" s="1"/>
      <c r="G4" s="1"/>
      <c r="H4" s="1"/>
    </row>
    <row r="5" spans="1:8" x14ac:dyDescent="0.25">
      <c r="A5" s="38"/>
      <c r="B5" s="3" t="s">
        <v>15</v>
      </c>
      <c r="C5" s="38"/>
      <c r="D5" s="38"/>
      <c r="E5" s="1"/>
      <c r="F5" s="1"/>
      <c r="G5" s="1"/>
      <c r="H5" s="1"/>
    </row>
    <row r="6" spans="1:8" s="1" customFormat="1" x14ac:dyDescent="0.25">
      <c r="A6" s="53">
        <v>1</v>
      </c>
      <c r="B6" s="53" t="s">
        <v>97</v>
      </c>
      <c r="C6" s="53">
        <v>949.5</v>
      </c>
      <c r="D6" s="54">
        <f>C6</f>
        <v>949.5</v>
      </c>
    </row>
    <row r="7" spans="1:8" s="4" customFormat="1" x14ac:dyDescent="0.25">
      <c r="A7" s="54"/>
      <c r="B7" s="53"/>
      <c r="C7" s="53"/>
      <c r="D7" s="54"/>
    </row>
    <row r="8" spans="1:8" s="4" customFormat="1" x14ac:dyDescent="0.25">
      <c r="A8" s="53"/>
      <c r="B8" s="54"/>
      <c r="C8" s="54"/>
      <c r="D8" s="54"/>
    </row>
    <row r="9" spans="1:8" s="1" customFormat="1" x14ac:dyDescent="0.25">
      <c r="A9" s="53"/>
      <c r="B9" s="54"/>
      <c r="C9" s="53"/>
      <c r="D9" s="53"/>
    </row>
    <row r="10" spans="1:8" s="1" customFormat="1" x14ac:dyDescent="0.25">
      <c r="A10" s="53"/>
      <c r="B10" s="53"/>
      <c r="C10" s="53"/>
      <c r="D10" s="54"/>
    </row>
    <row r="11" spans="1:8" s="1" customFormat="1" x14ac:dyDescent="0.25">
      <c r="A11" s="53"/>
      <c r="B11" s="53"/>
      <c r="C11" s="53"/>
      <c r="D11" s="53"/>
    </row>
    <row r="12" spans="1:8" s="1" customFormat="1" x14ac:dyDescent="0.25">
      <c r="A12" s="53"/>
      <c r="B12" s="54"/>
      <c r="C12" s="54"/>
      <c r="D12" s="54"/>
    </row>
    <row r="13" spans="1:8" s="4" customFormat="1" x14ac:dyDescent="0.25">
      <c r="A13" s="53"/>
      <c r="B13" s="53"/>
      <c r="C13" s="53"/>
      <c r="D13" s="54"/>
    </row>
    <row r="14" spans="1:8" s="1" customFormat="1" x14ac:dyDescent="0.25">
      <c r="A14" s="10"/>
      <c r="B14" s="10"/>
      <c r="C14" s="10"/>
      <c r="D14" s="53"/>
    </row>
    <row r="15" spans="1:8" s="1" customFormat="1" x14ac:dyDescent="0.25">
      <c r="A15" s="38"/>
      <c r="B15" s="38"/>
      <c r="C15" s="45"/>
      <c r="D15" s="54"/>
    </row>
    <row r="16" spans="1:8" s="1" customFormat="1" x14ac:dyDescent="0.25">
      <c r="A16" s="38"/>
      <c r="B16" s="13"/>
      <c r="C16" s="45"/>
      <c r="D16" s="54"/>
    </row>
    <row r="17" spans="1:4" s="1" customFormat="1" x14ac:dyDescent="0.25">
      <c r="A17" s="40"/>
      <c r="B17" s="15"/>
      <c r="C17" s="65"/>
      <c r="D17" s="54"/>
    </row>
    <row r="18" spans="1:4" s="1" customFormat="1" x14ac:dyDescent="0.25">
      <c r="A18" s="40"/>
      <c r="B18" s="13"/>
      <c r="C18" s="65"/>
      <c r="D18" s="54"/>
    </row>
    <row r="19" spans="1:4" s="1" customFormat="1" x14ac:dyDescent="0.25">
      <c r="A19" s="46"/>
      <c r="B19" s="66"/>
      <c r="C19" s="40"/>
      <c r="D19" s="54"/>
    </row>
    <row r="20" spans="1:4" x14ac:dyDescent="0.25">
      <c r="A20" s="55"/>
      <c r="B20" s="57"/>
      <c r="C20" s="55"/>
      <c r="D20" s="55"/>
    </row>
    <row r="21" spans="1:4" x14ac:dyDescent="0.25">
      <c r="A21" s="55"/>
      <c r="B21" s="57"/>
      <c r="C21" s="55"/>
      <c r="D21" s="55"/>
    </row>
    <row r="22" spans="1:4" x14ac:dyDescent="0.25">
      <c r="A22" s="55"/>
      <c r="B22" s="57"/>
      <c r="C22" s="55"/>
      <c r="D22" s="55"/>
    </row>
    <row r="23" spans="1:4" x14ac:dyDescent="0.25">
      <c r="A23" s="55"/>
      <c r="B23" s="57"/>
      <c r="C23" s="55"/>
      <c r="D23" s="55"/>
    </row>
    <row r="24" spans="1:4" x14ac:dyDescent="0.25">
      <c r="A24" s="55"/>
      <c r="B24" s="56"/>
      <c r="C24" s="58"/>
      <c r="D24" s="58"/>
    </row>
    <row r="25" spans="1:4" x14ac:dyDescent="0.25">
      <c r="A25" s="55"/>
      <c r="B25" s="56"/>
      <c r="C25" s="55"/>
      <c r="D25" s="55"/>
    </row>
    <row r="26" spans="1:4" x14ac:dyDescent="0.25">
      <c r="A26" s="55"/>
      <c r="B26" s="57"/>
      <c r="C26" s="55"/>
      <c r="D26" s="55"/>
    </row>
    <row r="27" spans="1:4" x14ac:dyDescent="0.25">
      <c r="A27" s="55"/>
      <c r="B27" s="56"/>
      <c r="C27" s="58"/>
      <c r="D27" s="58"/>
    </row>
    <row r="28" spans="1:4" x14ac:dyDescent="0.25">
      <c r="A28" s="59"/>
      <c r="B28" s="59"/>
      <c r="C28" s="59"/>
      <c r="D28" s="59"/>
    </row>
    <row r="29" spans="1:4" x14ac:dyDescent="0.25">
      <c r="A29" s="59"/>
      <c r="B29" s="59"/>
      <c r="C29" s="59"/>
      <c r="D29" s="59"/>
    </row>
    <row r="30" spans="1:4" x14ac:dyDescent="0.25">
      <c r="A30" s="59"/>
      <c r="B30" s="59"/>
      <c r="C30" s="59"/>
      <c r="D30" s="59"/>
    </row>
    <row r="31" spans="1:4" x14ac:dyDescent="0.25">
      <c r="A31" s="59"/>
      <c r="B31" s="59"/>
      <c r="C31" s="59"/>
      <c r="D31" s="59"/>
    </row>
    <row r="32" spans="1:4" x14ac:dyDescent="0.25">
      <c r="A32" s="59"/>
      <c r="B32" s="59"/>
      <c r="C32" s="59"/>
      <c r="D32" s="5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74" t="s">
        <v>68</v>
      </c>
      <c r="C1" s="74"/>
      <c r="D1" s="74"/>
    </row>
    <row r="2" spans="1:4" ht="15.75" x14ac:dyDescent="0.25">
      <c r="A2" s="1"/>
      <c r="B2" s="2" t="s">
        <v>31</v>
      </c>
      <c r="C2" s="1"/>
      <c r="D2" s="1"/>
    </row>
    <row r="3" spans="1:4" x14ac:dyDescent="0.25">
      <c r="A3" s="1"/>
      <c r="B3" s="73" t="s">
        <v>30</v>
      </c>
      <c r="C3" s="73"/>
      <c r="D3" s="73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53"/>
      <c r="B5" s="54" t="s">
        <v>8</v>
      </c>
      <c r="C5" s="53"/>
      <c r="D5" s="53"/>
    </row>
    <row r="6" spans="1:4" ht="30" x14ac:dyDescent="0.25">
      <c r="A6" s="53">
        <v>1</v>
      </c>
      <c r="B6" s="53" t="s">
        <v>66</v>
      </c>
      <c r="C6" s="53">
        <v>2551.5</v>
      </c>
      <c r="D6" s="54">
        <f>C6</f>
        <v>2551.5</v>
      </c>
    </row>
    <row r="7" spans="1:4" x14ac:dyDescent="0.25">
      <c r="A7" s="54"/>
      <c r="B7" s="54" t="s">
        <v>11</v>
      </c>
      <c r="C7" s="54"/>
      <c r="D7" s="54"/>
    </row>
    <row r="8" spans="1:4" ht="30" x14ac:dyDescent="0.25">
      <c r="A8" s="53">
        <v>1</v>
      </c>
      <c r="B8" s="53" t="s">
        <v>87</v>
      </c>
      <c r="C8" s="54">
        <v>1268.25</v>
      </c>
      <c r="D8" s="54">
        <f>C8+D6</f>
        <v>3819.75</v>
      </c>
    </row>
    <row r="9" spans="1:4" x14ac:dyDescent="0.25">
      <c r="A9" s="53"/>
      <c r="B9" s="54"/>
      <c r="C9" s="53"/>
      <c r="D9" s="54"/>
    </row>
    <row r="10" spans="1:4" x14ac:dyDescent="0.25">
      <c r="A10" s="53"/>
      <c r="B10" s="53"/>
      <c r="C10" s="53"/>
      <c r="D10" s="54"/>
    </row>
    <row r="11" spans="1:4" x14ac:dyDescent="0.25">
      <c r="A11" s="53"/>
      <c r="B11" s="54"/>
      <c r="C11" s="53"/>
      <c r="D11" s="54"/>
    </row>
    <row r="12" spans="1:4" s="51" customFormat="1" x14ac:dyDescent="0.25">
      <c r="A12" s="53"/>
      <c r="B12" s="53"/>
      <c r="C12" s="53"/>
      <c r="D12" s="54"/>
    </row>
    <row r="13" spans="1:4" s="51" customFormat="1" x14ac:dyDescent="0.25">
      <c r="A13" s="53"/>
      <c r="B13" s="54"/>
      <c r="C13" s="53"/>
      <c r="D13" s="54"/>
    </row>
    <row r="14" spans="1:4" x14ac:dyDescent="0.25">
      <c r="A14" s="53"/>
      <c r="B14" s="53"/>
      <c r="C14" s="53"/>
      <c r="D14" s="54"/>
    </row>
    <row r="15" spans="1:4" x14ac:dyDescent="0.25">
      <c r="A15" s="10"/>
      <c r="B15" s="10"/>
      <c r="C15" s="10"/>
      <c r="D15" s="53"/>
    </row>
    <row r="16" spans="1:4" x14ac:dyDescent="0.25">
      <c r="A16" s="38"/>
      <c r="B16" s="38"/>
      <c r="C16" s="45"/>
      <c r="D16" s="54"/>
    </row>
    <row r="17" spans="1:4" x14ac:dyDescent="0.25">
      <c r="A17" s="38"/>
      <c r="B17" s="13"/>
      <c r="C17" s="45"/>
      <c r="D17" s="54"/>
    </row>
    <row r="18" spans="1:4" x14ac:dyDescent="0.25">
      <c r="A18" s="40"/>
      <c r="B18" s="15"/>
      <c r="C18" s="65"/>
      <c r="D18" s="54"/>
    </row>
    <row r="19" spans="1:4" x14ac:dyDescent="0.25">
      <c r="A19" s="40"/>
      <c r="B19" s="13"/>
      <c r="C19" s="65"/>
      <c r="D19" s="54"/>
    </row>
    <row r="20" spans="1:4" x14ac:dyDescent="0.25">
      <c r="A20" s="46"/>
      <c r="B20" s="66"/>
      <c r="C20" s="40"/>
      <c r="D20" s="54"/>
    </row>
    <row r="21" spans="1:4" x14ac:dyDescent="0.25">
      <c r="A21" s="53"/>
      <c r="B21" s="54"/>
      <c r="C21" s="53"/>
      <c r="D21" s="54"/>
    </row>
    <row r="22" spans="1:4" x14ac:dyDescent="0.25">
      <c r="A22" s="53"/>
      <c r="B22" s="53"/>
      <c r="C22" s="53"/>
      <c r="D22" s="54"/>
    </row>
    <row r="23" spans="1:4" x14ac:dyDescent="0.25">
      <c r="A23" s="53"/>
      <c r="B23" s="53"/>
      <c r="C23" s="53"/>
      <c r="D23" s="54"/>
    </row>
    <row r="24" spans="1:4" x14ac:dyDescent="0.25">
      <c r="A24" s="53"/>
      <c r="B24" s="54"/>
      <c r="C24" s="53"/>
      <c r="D24" s="54"/>
    </row>
    <row r="25" spans="1:4" x14ac:dyDescent="0.25">
      <c r="A25" s="55"/>
      <c r="B25" s="56"/>
      <c r="C25" s="55"/>
      <c r="D25" s="58"/>
    </row>
    <row r="26" spans="1:4" x14ac:dyDescent="0.25">
      <c r="A26" s="55"/>
      <c r="B26" s="53"/>
      <c r="C26" s="53"/>
      <c r="D26" s="54"/>
    </row>
    <row r="27" spans="1:4" x14ac:dyDescent="0.25">
      <c r="A27" s="55"/>
      <c r="B27" s="53"/>
      <c r="C27" s="53"/>
      <c r="D27" s="55"/>
    </row>
    <row r="28" spans="1:4" x14ac:dyDescent="0.25">
      <c r="A28" s="55"/>
      <c r="B28" s="53"/>
      <c r="C28" s="53"/>
      <c r="D28" s="54"/>
    </row>
    <row r="29" spans="1:4" x14ac:dyDescent="0.25">
      <c r="A29" s="55"/>
      <c r="B29" s="54"/>
      <c r="C29" s="53"/>
      <c r="D29" s="54"/>
    </row>
    <row r="30" spans="1:4" x14ac:dyDescent="0.25">
      <c r="A30" s="55"/>
      <c r="B30" s="53"/>
      <c r="C30" s="53"/>
      <c r="D30" s="54"/>
    </row>
    <row r="31" spans="1:4" x14ac:dyDescent="0.25">
      <c r="A31" s="55"/>
      <c r="B31" s="53"/>
      <c r="C31" s="53"/>
      <c r="D31" s="54"/>
    </row>
    <row r="32" spans="1:4" x14ac:dyDescent="0.25">
      <c r="A32" s="55"/>
      <c r="B32" s="53"/>
      <c r="C32" s="53"/>
      <c r="D32" s="54"/>
    </row>
    <row r="33" spans="1:4" x14ac:dyDescent="0.25">
      <c r="A33" s="55"/>
      <c r="B33" s="54"/>
      <c r="C33" s="53"/>
      <c r="D33" s="54"/>
    </row>
    <row r="34" spans="1:4" x14ac:dyDescent="0.25">
      <c r="A34" s="55"/>
      <c r="B34" s="53"/>
      <c r="C34" s="53"/>
      <c r="D34" s="54"/>
    </row>
    <row r="35" spans="1:4" x14ac:dyDescent="0.25">
      <c r="A35" s="55"/>
      <c r="B35" s="53"/>
      <c r="C35" s="53"/>
      <c r="D35" s="54"/>
    </row>
    <row r="36" spans="1:4" x14ac:dyDescent="0.25">
      <c r="A36" s="55"/>
      <c r="B36" s="53"/>
      <c r="C36" s="53"/>
      <c r="D36" s="54"/>
    </row>
    <row r="37" spans="1:4" x14ac:dyDescent="0.25">
      <c r="A37" s="55"/>
      <c r="B37" s="53"/>
      <c r="C37" s="53"/>
      <c r="D37" s="54"/>
    </row>
    <row r="38" spans="1:4" x14ac:dyDescent="0.25">
      <c r="A38" s="55"/>
      <c r="B38" s="53"/>
      <c r="C38" s="53"/>
      <c r="D38" s="54"/>
    </row>
    <row r="39" spans="1:4" x14ac:dyDescent="0.25">
      <c r="A39" s="55"/>
      <c r="B39" s="54"/>
      <c r="C39" s="53"/>
      <c r="D39" s="54"/>
    </row>
    <row r="40" spans="1:4" x14ac:dyDescent="0.25">
      <c r="A40" s="55"/>
      <c r="B40" s="53"/>
      <c r="C40" s="53"/>
      <c r="D40" s="54"/>
    </row>
    <row r="41" spans="1:4" x14ac:dyDescent="0.25">
      <c r="A41" s="55"/>
      <c r="B41" s="53"/>
      <c r="C41" s="53"/>
      <c r="D41" s="54"/>
    </row>
    <row r="42" spans="1:4" x14ac:dyDescent="0.25">
      <c r="A42" s="55"/>
      <c r="B42" s="53"/>
      <c r="C42" s="53"/>
      <c r="D42" s="54"/>
    </row>
    <row r="43" spans="1:4" x14ac:dyDescent="0.25">
      <c r="A43" s="55"/>
      <c r="B43" s="56"/>
      <c r="C43" s="58"/>
      <c r="D43" s="58"/>
    </row>
    <row r="44" spans="1:4" x14ac:dyDescent="0.25">
      <c r="A44" s="55"/>
      <c r="B44" s="56"/>
      <c r="C44" s="55"/>
      <c r="D44" s="55"/>
    </row>
    <row r="45" spans="1:4" x14ac:dyDescent="0.25">
      <c r="A45" s="55"/>
      <c r="B45" s="53"/>
      <c r="C45" s="53"/>
      <c r="D45" s="58"/>
    </row>
    <row r="46" spans="1:4" x14ac:dyDescent="0.25">
      <c r="A46" s="15"/>
      <c r="B46" s="31"/>
      <c r="C46" s="14"/>
      <c r="D46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D7" sqref="D7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75" t="s">
        <v>58</v>
      </c>
      <c r="C1" s="75"/>
      <c r="D1" s="75"/>
      <c r="E1" s="7"/>
      <c r="F1" s="7"/>
      <c r="G1" s="7"/>
      <c r="H1" s="7"/>
    </row>
    <row r="2" spans="1:8" ht="15.95" customHeight="1" x14ac:dyDescent="0.25">
      <c r="A2" s="6"/>
      <c r="B2" s="76" t="s">
        <v>31</v>
      </c>
      <c r="C2" s="76"/>
      <c r="D2" s="76"/>
      <c r="E2" s="1"/>
      <c r="F2" s="1"/>
      <c r="G2" s="1"/>
      <c r="H2" s="1"/>
    </row>
    <row r="3" spans="1:8" ht="15.95" customHeight="1" x14ac:dyDescent="0.25">
      <c r="A3" s="6"/>
      <c r="B3" s="75" t="s">
        <v>46</v>
      </c>
      <c r="C3" s="75"/>
      <c r="D3" s="75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10"/>
      <c r="B5" s="44" t="s">
        <v>15</v>
      </c>
      <c r="C5" s="10"/>
      <c r="D5" s="10"/>
      <c r="E5" s="1"/>
      <c r="F5" s="1"/>
      <c r="G5" s="1"/>
      <c r="H5" s="1"/>
    </row>
    <row r="6" spans="1:8" ht="30" x14ac:dyDescent="0.25">
      <c r="A6" s="38">
        <v>1</v>
      </c>
      <c r="B6" s="13" t="s">
        <v>100</v>
      </c>
      <c r="C6" s="45">
        <v>2000</v>
      </c>
      <c r="D6" s="3">
        <f>C6</f>
        <v>2000</v>
      </c>
    </row>
    <row r="7" spans="1:8" x14ac:dyDescent="0.25">
      <c r="A7" s="40"/>
      <c r="B7" s="40"/>
      <c r="C7" s="65"/>
      <c r="D7" s="14"/>
    </row>
    <row r="8" spans="1:8" x14ac:dyDescent="0.25">
      <c r="A8" s="40"/>
      <c r="B8" s="38"/>
      <c r="C8" s="18"/>
      <c r="D8" s="19"/>
    </row>
    <row r="9" spans="1:8" x14ac:dyDescent="0.25">
      <c r="A9" s="46"/>
      <c r="B9" s="66"/>
      <c r="C9" s="40"/>
      <c r="D9" s="14"/>
    </row>
    <row r="10" spans="1:8" x14ac:dyDescent="0.25">
      <c r="A10" s="16"/>
      <c r="B10" s="21"/>
      <c r="C10" s="17"/>
      <c r="D10" s="20"/>
    </row>
    <row r="11" spans="1:8" x14ac:dyDescent="0.25">
      <c r="A11" s="15"/>
      <c r="B11" s="13"/>
      <c r="C11" s="15"/>
      <c r="D11" s="15"/>
    </row>
    <row r="12" spans="1:8" x14ac:dyDescent="0.25">
      <c r="A12" s="15"/>
      <c r="B12" s="15"/>
      <c r="C12" s="15"/>
      <c r="D12" s="15"/>
    </row>
    <row r="13" spans="1:8" x14ac:dyDescent="0.25">
      <c r="A13" s="15"/>
      <c r="B13" s="14"/>
      <c r="C13" s="14"/>
      <c r="D13" s="14"/>
    </row>
    <row r="14" spans="1:8" x14ac:dyDescent="0.25">
      <c r="A14" s="15"/>
      <c r="B14" s="14"/>
      <c r="C14" s="15"/>
      <c r="D14" s="15"/>
    </row>
    <row r="15" spans="1:8" x14ac:dyDescent="0.25">
      <c r="A15" s="15"/>
      <c r="B15" s="22"/>
      <c r="C15" s="15"/>
      <c r="D15" s="15"/>
    </row>
    <row r="16" spans="1:8" x14ac:dyDescent="0.25">
      <c r="A16" s="15"/>
      <c r="B16" s="13"/>
      <c r="C16" s="15"/>
      <c r="D16" s="15"/>
    </row>
    <row r="17" spans="1:4" x14ac:dyDescent="0.25">
      <c r="A17" s="15"/>
      <c r="B17" s="14"/>
      <c r="C17" s="14"/>
      <c r="D17" s="14"/>
    </row>
    <row r="18" spans="1:4" x14ac:dyDescent="0.25">
      <c r="A18" s="15"/>
      <c r="B18" s="23"/>
      <c r="C18" s="15"/>
      <c r="D18" s="15"/>
    </row>
    <row r="19" spans="1:4" x14ac:dyDescent="0.25">
      <c r="A19" s="15"/>
      <c r="B19" s="22"/>
      <c r="C19" s="15"/>
      <c r="D19" s="15"/>
    </row>
    <row r="20" spans="1:4" x14ac:dyDescent="0.25">
      <c r="A20" s="15"/>
      <c r="B20" s="38"/>
      <c r="C20" s="40"/>
      <c r="D20" s="14"/>
    </row>
    <row r="21" spans="1:4" x14ac:dyDescent="0.25">
      <c r="A21" s="15"/>
      <c r="B21" s="23"/>
      <c r="C21" s="14"/>
      <c r="D21" s="14"/>
    </row>
    <row r="22" spans="1:4" x14ac:dyDescent="0.25">
      <c r="A22" s="15"/>
      <c r="B22" s="25"/>
      <c r="C22" s="15"/>
      <c r="D22" s="15"/>
    </row>
    <row r="23" spans="1:4" x14ac:dyDescent="0.25">
      <c r="A23" s="15"/>
      <c r="B23" s="23"/>
      <c r="C23" s="14"/>
      <c r="D23" s="14"/>
    </row>
    <row r="24" spans="1:4" x14ac:dyDescent="0.25">
      <c r="A24" s="15"/>
      <c r="B24" s="23"/>
      <c r="C24" s="15"/>
      <c r="D24" s="15"/>
    </row>
    <row r="25" spans="1:4" x14ac:dyDescent="0.25">
      <c r="A25" s="15"/>
      <c r="B25" s="32"/>
      <c r="C25" s="15"/>
      <c r="D25" s="15"/>
    </row>
    <row r="26" spans="1:4" x14ac:dyDescent="0.25">
      <c r="A26" s="15"/>
      <c r="B26" s="23"/>
      <c r="C26" s="14"/>
      <c r="D26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B1" sqref="B1:D1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95" customHeight="1" x14ac:dyDescent="0.35">
      <c r="A1" s="1"/>
      <c r="B1" s="77" t="s">
        <v>58</v>
      </c>
      <c r="C1" s="77"/>
      <c r="D1" s="77"/>
    </row>
    <row r="2" spans="1:4" ht="15.75" x14ac:dyDescent="0.25">
      <c r="A2" s="6"/>
      <c r="B2" s="76" t="s">
        <v>31</v>
      </c>
      <c r="C2" s="76"/>
      <c r="D2" s="76"/>
    </row>
    <row r="3" spans="1:4" ht="15.75" x14ac:dyDescent="0.25">
      <c r="A3" s="6"/>
      <c r="B3" s="75" t="s">
        <v>34</v>
      </c>
      <c r="C3" s="75"/>
      <c r="D3" s="75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10"/>
      <c r="C5" s="10"/>
      <c r="D5" s="10"/>
    </row>
    <row r="6" spans="1:4" x14ac:dyDescent="0.25">
      <c r="A6" s="38"/>
      <c r="B6" s="38"/>
      <c r="C6" s="45"/>
      <c r="D6" s="3"/>
    </row>
    <row r="7" spans="1:4" x14ac:dyDescent="0.25">
      <c r="A7" s="38"/>
      <c r="B7" s="13"/>
      <c r="C7" s="45"/>
      <c r="D7" s="3"/>
    </row>
    <row r="8" spans="1:4" x14ac:dyDescent="0.25">
      <c r="A8" s="40"/>
      <c r="B8" s="15"/>
      <c r="C8" s="65"/>
      <c r="D8" s="14"/>
    </row>
    <row r="9" spans="1:4" x14ac:dyDescent="0.25">
      <c r="A9" s="40"/>
      <c r="B9" s="13"/>
      <c r="C9" s="65"/>
      <c r="D9" s="19"/>
    </row>
    <row r="10" spans="1:4" x14ac:dyDescent="0.25">
      <c r="A10" s="46"/>
      <c r="B10" s="66"/>
      <c r="C10" s="40"/>
      <c r="D10" s="14"/>
    </row>
    <row r="11" spans="1:4" x14ac:dyDescent="0.25">
      <c r="A11" s="67"/>
      <c r="B11" s="68"/>
      <c r="C11" s="69"/>
      <c r="D11" s="20"/>
    </row>
    <row r="12" spans="1:4" x14ac:dyDescent="0.25">
      <c r="A12" s="40"/>
      <c r="B12" s="38"/>
      <c r="C12" s="40"/>
      <c r="D12" s="15"/>
    </row>
    <row r="13" spans="1:4" x14ac:dyDescent="0.25">
      <c r="A13" s="40"/>
      <c r="B13" s="40"/>
      <c r="C13" s="40"/>
      <c r="D13" s="15"/>
    </row>
    <row r="14" spans="1:4" x14ac:dyDescent="0.25">
      <c r="A14" s="15"/>
      <c r="B14" s="15"/>
      <c r="C14" s="15"/>
      <c r="D14" s="15"/>
    </row>
    <row r="15" spans="1:4" x14ac:dyDescent="0.25">
      <c r="A15" s="15"/>
      <c r="B15" s="14"/>
      <c r="C15" s="14"/>
      <c r="D15" s="14"/>
    </row>
    <row r="16" spans="1:4" x14ac:dyDescent="0.25">
      <c r="A16" s="15"/>
      <c r="B16" s="14"/>
      <c r="C16" s="15"/>
      <c r="D16" s="15"/>
    </row>
    <row r="17" spans="1:4" x14ac:dyDescent="0.25">
      <c r="A17" s="15"/>
      <c r="B17" s="41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22"/>
      <c r="C21" s="15"/>
      <c r="D21" s="15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23"/>
      <c r="C24" s="15"/>
      <c r="D24" s="15"/>
    </row>
    <row r="25" spans="1:4" x14ac:dyDescent="0.25">
      <c r="A25" s="15"/>
      <c r="B25" s="22"/>
      <c r="C25" s="15"/>
      <c r="D25" s="15"/>
    </row>
    <row r="26" spans="1:4" x14ac:dyDescent="0.25">
      <c r="A26" s="15"/>
      <c r="B26" s="38"/>
      <c r="C26" s="40"/>
      <c r="D26" s="14"/>
    </row>
    <row r="27" spans="1:4" x14ac:dyDescent="0.25">
      <c r="A27" s="15"/>
      <c r="B27" s="23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3"/>
      <c r="C29" s="14"/>
      <c r="D29" s="14"/>
    </row>
    <row r="30" spans="1:4" x14ac:dyDescent="0.25">
      <c r="A30" s="15"/>
      <c r="B30" s="23"/>
      <c r="C30" s="15"/>
      <c r="D30" s="15"/>
    </row>
    <row r="31" spans="1:4" x14ac:dyDescent="0.25">
      <c r="A31" s="15"/>
      <c r="B31" s="32"/>
      <c r="C31" s="15"/>
      <c r="D31" s="15"/>
    </row>
    <row r="32" spans="1:4" x14ac:dyDescent="0.25">
      <c r="A32" s="15"/>
      <c r="B32" s="23"/>
      <c r="C32" s="14"/>
      <c r="D32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D14" sqref="D14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75" t="s">
        <v>80</v>
      </c>
      <c r="C1" s="75"/>
      <c r="D1" s="75"/>
      <c r="E1" s="7"/>
      <c r="F1" s="7"/>
      <c r="G1" s="7"/>
      <c r="H1" s="7"/>
    </row>
    <row r="2" spans="1:8" ht="15.75" x14ac:dyDescent="0.25">
      <c r="A2" s="6"/>
      <c r="B2" s="76" t="s">
        <v>31</v>
      </c>
      <c r="C2" s="76"/>
      <c r="D2" s="76"/>
      <c r="E2" s="1"/>
      <c r="F2" s="1"/>
      <c r="G2" s="1"/>
      <c r="H2" s="1"/>
    </row>
    <row r="3" spans="1:8" ht="15.75" x14ac:dyDescent="0.25">
      <c r="A3" s="6"/>
      <c r="B3" s="75" t="s">
        <v>47</v>
      </c>
      <c r="C3" s="75"/>
      <c r="D3" s="75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x14ac:dyDescent="0.25">
      <c r="A5" s="53"/>
      <c r="B5" s="54" t="s">
        <v>8</v>
      </c>
      <c r="C5" s="54"/>
      <c r="D5" s="53"/>
      <c r="E5" s="1"/>
      <c r="F5" s="1"/>
      <c r="G5" s="1"/>
      <c r="H5" s="1"/>
    </row>
    <row r="6" spans="1:8" s="1" customFormat="1" x14ac:dyDescent="0.25">
      <c r="A6" s="53">
        <v>1</v>
      </c>
      <c r="B6" s="53" t="s">
        <v>81</v>
      </c>
      <c r="C6" s="70">
        <v>19692</v>
      </c>
      <c r="D6" s="54">
        <f>C6</f>
        <v>19692</v>
      </c>
    </row>
    <row r="7" spans="1:8" s="5" customFormat="1" x14ac:dyDescent="0.25">
      <c r="A7" s="58"/>
      <c r="B7" s="58" t="s">
        <v>10</v>
      </c>
      <c r="C7" s="58"/>
      <c r="D7" s="58"/>
    </row>
    <row r="8" spans="1:8" ht="30" x14ac:dyDescent="0.25">
      <c r="A8" s="55">
        <v>1</v>
      </c>
      <c r="B8" s="53" t="s">
        <v>83</v>
      </c>
      <c r="C8" s="58">
        <v>15627</v>
      </c>
      <c r="D8" s="58">
        <f>C8+D6</f>
        <v>35319</v>
      </c>
    </row>
    <row r="9" spans="1:8" x14ac:dyDescent="0.25">
      <c r="A9" s="55"/>
      <c r="B9" s="54" t="s">
        <v>11</v>
      </c>
      <c r="C9" s="55"/>
      <c r="D9" s="55"/>
    </row>
    <row r="10" spans="1:8" s="5" customFormat="1" ht="30" x14ac:dyDescent="0.25">
      <c r="A10" s="55">
        <v>1</v>
      </c>
      <c r="B10" s="53" t="s">
        <v>88</v>
      </c>
      <c r="C10" s="55">
        <v>15755</v>
      </c>
      <c r="D10" s="58">
        <f>C10+D8</f>
        <v>51074</v>
      </c>
    </row>
    <row r="11" spans="1:8" x14ac:dyDescent="0.25">
      <c r="A11" s="55"/>
      <c r="B11" s="54" t="s">
        <v>15</v>
      </c>
      <c r="C11" s="55"/>
      <c r="D11" s="58"/>
    </row>
    <row r="12" spans="1:8" x14ac:dyDescent="0.25">
      <c r="A12" s="58">
        <v>1</v>
      </c>
      <c r="B12" s="53" t="s">
        <v>98</v>
      </c>
      <c r="C12" s="55">
        <v>14256</v>
      </c>
      <c r="D12" s="58"/>
    </row>
    <row r="13" spans="1:8" x14ac:dyDescent="0.25">
      <c r="A13" s="55">
        <v>2</v>
      </c>
      <c r="B13" s="53" t="s">
        <v>99</v>
      </c>
      <c r="C13" s="55">
        <v>9977</v>
      </c>
      <c r="D13" s="58"/>
    </row>
    <row r="14" spans="1:8" x14ac:dyDescent="0.25">
      <c r="A14" s="55"/>
      <c r="B14" s="54" t="s">
        <v>96</v>
      </c>
      <c r="C14" s="55">
        <f>SUM(C12:C13)</f>
        <v>24233</v>
      </c>
      <c r="D14" s="58">
        <f>C14+D10</f>
        <v>75307</v>
      </c>
    </row>
    <row r="15" spans="1:8" x14ac:dyDescent="0.25">
      <c r="A15" s="55"/>
      <c r="B15" s="54"/>
      <c r="C15" s="58"/>
      <c r="D15" s="58"/>
    </row>
    <row r="16" spans="1:8" x14ac:dyDescent="0.25">
      <c r="A16" s="55"/>
      <c r="B16" s="54"/>
      <c r="C16" s="55"/>
      <c r="D16" s="55"/>
    </row>
    <row r="17" spans="1:4" x14ac:dyDescent="0.25">
      <c r="A17" s="55"/>
      <c r="B17" s="53"/>
      <c r="C17" s="55"/>
      <c r="D17" s="55"/>
    </row>
    <row r="18" spans="1:4" x14ac:dyDescent="0.25">
      <c r="A18" s="55"/>
      <c r="B18" s="54"/>
      <c r="C18" s="58"/>
      <c r="D18" s="58"/>
    </row>
    <row r="19" spans="1:4" x14ac:dyDescent="0.25">
      <c r="A19" s="55"/>
      <c r="B19" s="54"/>
      <c r="C19" s="58"/>
      <c r="D19" s="58"/>
    </row>
    <row r="20" spans="1:4" x14ac:dyDescent="0.25">
      <c r="A20" s="55"/>
      <c r="B20" s="53"/>
      <c r="C20" s="55"/>
      <c r="D20" s="55"/>
    </row>
    <row r="21" spans="1:4" x14ac:dyDescent="0.25">
      <c r="A21" s="55"/>
      <c r="B21" s="53"/>
      <c r="C21" s="55"/>
      <c r="D21" s="55"/>
    </row>
    <row r="22" spans="1:4" x14ac:dyDescent="0.25">
      <c r="A22" s="55"/>
      <c r="B22" s="54"/>
      <c r="C22" s="58"/>
      <c r="D22" s="58"/>
    </row>
    <row r="23" spans="1:4" x14ac:dyDescent="0.25">
      <c r="A23" s="55"/>
      <c r="B23" s="56"/>
      <c r="C23" s="55"/>
      <c r="D23" s="55"/>
    </row>
    <row r="24" spans="1:4" x14ac:dyDescent="0.25">
      <c r="A24" s="55"/>
      <c r="B24" s="57"/>
      <c r="C24" s="55"/>
      <c r="D24" s="55"/>
    </row>
    <row r="25" spans="1:4" x14ac:dyDescent="0.25">
      <c r="A25" s="55"/>
      <c r="B25" s="56"/>
      <c r="C25" s="58"/>
      <c r="D25" s="58"/>
    </row>
    <row r="26" spans="1:4" x14ac:dyDescent="0.25">
      <c r="A26" s="55"/>
      <c r="B26" s="56"/>
      <c r="C26" s="55"/>
      <c r="D26" s="55"/>
    </row>
    <row r="27" spans="1:4" x14ac:dyDescent="0.25">
      <c r="A27" s="55"/>
      <c r="B27" s="57"/>
      <c r="C27" s="55"/>
      <c r="D27" s="55"/>
    </row>
    <row r="28" spans="1:4" x14ac:dyDescent="0.25">
      <c r="A28" s="55"/>
      <c r="B28" s="56"/>
      <c r="C28" s="58"/>
      <c r="D28" s="58"/>
    </row>
    <row r="29" spans="1:4" x14ac:dyDescent="0.25">
      <c r="A29" s="55"/>
      <c r="B29" s="56"/>
      <c r="C29" s="55"/>
      <c r="D29" s="55"/>
    </row>
    <row r="30" spans="1:4" x14ac:dyDescent="0.25">
      <c r="A30" s="55"/>
      <c r="B30" s="57"/>
      <c r="C30" s="55"/>
      <c r="D30" s="58"/>
    </row>
    <row r="31" spans="1:4" x14ac:dyDescent="0.25">
      <c r="A31" s="55"/>
      <c r="B31" s="56"/>
      <c r="C31" s="58"/>
      <c r="D31" s="58"/>
    </row>
    <row r="32" spans="1:4" x14ac:dyDescent="0.25">
      <c r="A32" s="15"/>
      <c r="B32" s="24"/>
      <c r="C32" s="15"/>
      <c r="D32" s="15"/>
    </row>
    <row r="33" spans="1:4" x14ac:dyDescent="0.25">
      <c r="A33" s="15"/>
      <c r="B33" s="31"/>
      <c r="C33" s="14"/>
      <c r="D33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view="pageBreakPreview" zoomScale="60" zoomScaleNormal="65" workbookViewId="0">
      <selection activeCell="M22" sqref="M22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78" t="s">
        <v>67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21" x14ac:dyDescent="0.35">
      <c r="A2" s="7" t="s">
        <v>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s="12" customFormat="1" ht="20.25" customHeight="1" x14ac:dyDescent="0.25">
      <c r="A3" s="9"/>
      <c r="B3" s="33" t="s">
        <v>2</v>
      </c>
      <c r="C3" s="33" t="s">
        <v>5</v>
      </c>
      <c r="D3" s="33" t="s">
        <v>3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3" t="s">
        <v>13</v>
      </c>
      <c r="L3" s="33" t="s">
        <v>14</v>
      </c>
      <c r="M3" s="33" t="s">
        <v>15</v>
      </c>
      <c r="N3" s="27" t="s">
        <v>16</v>
      </c>
    </row>
    <row r="4" spans="1:14" ht="39.75" customHeight="1" x14ac:dyDescent="0.35">
      <c r="A4" s="34" t="s">
        <v>28</v>
      </c>
      <c r="B4" s="28">
        <f>B5+B6+B7</f>
        <v>7479.74</v>
      </c>
      <c r="C4" s="28">
        <f t="shared" ref="C4:N4" si="0">C5+C6+C7</f>
        <v>7479.74</v>
      </c>
      <c r="D4" s="28">
        <f t="shared" si="0"/>
        <v>10239.74</v>
      </c>
      <c r="E4" s="28">
        <f t="shared" si="0"/>
        <v>7479.74</v>
      </c>
      <c r="F4" s="28">
        <f t="shared" si="0"/>
        <v>7479.74</v>
      </c>
      <c r="G4" s="28">
        <f t="shared" si="0"/>
        <v>7479.74</v>
      </c>
      <c r="H4" s="28">
        <f t="shared" si="0"/>
        <v>7479.74</v>
      </c>
      <c r="I4" s="28">
        <f t="shared" si="0"/>
        <v>7479.74</v>
      </c>
      <c r="J4" s="28">
        <f t="shared" si="0"/>
        <v>7479.74</v>
      </c>
      <c r="K4" s="28">
        <f t="shared" si="0"/>
        <v>7479.74</v>
      </c>
      <c r="L4" s="28">
        <f t="shared" si="0"/>
        <v>7479.74</v>
      </c>
      <c r="M4" s="28">
        <f t="shared" si="0"/>
        <v>7479.74</v>
      </c>
      <c r="N4" s="28">
        <f t="shared" si="0"/>
        <v>92516.88</v>
      </c>
    </row>
    <row r="5" spans="1:14" ht="39" customHeight="1" x14ac:dyDescent="0.35">
      <c r="A5" s="34" t="s">
        <v>17</v>
      </c>
      <c r="B5" s="29">
        <v>4110.8</v>
      </c>
      <c r="C5" s="29">
        <v>4110.8</v>
      </c>
      <c r="D5" s="29">
        <v>4110.8</v>
      </c>
      <c r="E5" s="29">
        <v>4110.8</v>
      </c>
      <c r="F5" s="29">
        <v>4110.8</v>
      </c>
      <c r="G5" s="29">
        <v>4110.8</v>
      </c>
      <c r="H5" s="29">
        <v>4110.8</v>
      </c>
      <c r="I5" s="29">
        <v>4110.8</v>
      </c>
      <c r="J5" s="29">
        <v>4110.8</v>
      </c>
      <c r="K5" s="29">
        <v>4110.8</v>
      </c>
      <c r="L5" s="29">
        <v>4110.8</v>
      </c>
      <c r="M5" s="29">
        <v>4110.8</v>
      </c>
      <c r="N5" s="29">
        <f t="shared" ref="N5:N22" si="1">SUM(B5:M5)</f>
        <v>49329.600000000013</v>
      </c>
    </row>
    <row r="6" spans="1:14" ht="44.25" customHeight="1" x14ac:dyDescent="0.35">
      <c r="A6" s="34" t="s">
        <v>36</v>
      </c>
      <c r="B6" s="29">
        <v>3368.94</v>
      </c>
      <c r="C6" s="29">
        <v>3368.94</v>
      </c>
      <c r="D6" s="29">
        <v>3368.94</v>
      </c>
      <c r="E6" s="29">
        <v>3368.94</v>
      </c>
      <c r="F6" s="29">
        <v>3368.94</v>
      </c>
      <c r="G6" s="29">
        <v>3368.94</v>
      </c>
      <c r="H6" s="29">
        <v>3368.94</v>
      </c>
      <c r="I6" s="29">
        <v>3368.94</v>
      </c>
      <c r="J6" s="29">
        <v>3368.94</v>
      </c>
      <c r="K6" s="29">
        <v>3368.94</v>
      </c>
      <c r="L6" s="29">
        <v>3368.94</v>
      </c>
      <c r="M6" s="29">
        <v>3368.94</v>
      </c>
      <c r="N6" s="29">
        <f>SUM(B6:M6)</f>
        <v>40427.279999999999</v>
      </c>
    </row>
    <row r="7" spans="1:14" ht="44.25" customHeight="1" x14ac:dyDescent="0.35">
      <c r="A7" s="34" t="s">
        <v>50</v>
      </c>
      <c r="B7" s="29"/>
      <c r="C7" s="29"/>
      <c r="D7" s="29">
        <v>2760</v>
      </c>
      <c r="E7" s="29"/>
      <c r="F7" s="29"/>
      <c r="G7" s="29"/>
      <c r="H7" s="29"/>
      <c r="I7" s="29"/>
      <c r="J7" s="29"/>
      <c r="K7" s="29"/>
      <c r="L7" s="29"/>
      <c r="M7" s="29"/>
      <c r="N7" s="29">
        <f>SUM(B7:M7)</f>
        <v>2760</v>
      </c>
    </row>
    <row r="8" spans="1:14" ht="36" customHeight="1" x14ac:dyDescent="0.35">
      <c r="A8" s="35" t="s">
        <v>18</v>
      </c>
      <c r="B8" s="28">
        <f>B9+B10+B11+B12</f>
        <v>935.27</v>
      </c>
      <c r="C8" s="28">
        <f t="shared" ref="C8:M8" si="2">C9+C10+C11+C12</f>
        <v>9581.41</v>
      </c>
      <c r="D8" s="28">
        <f t="shared" si="2"/>
        <v>2881.25</v>
      </c>
      <c r="E8" s="28">
        <f t="shared" si="2"/>
        <v>0</v>
      </c>
      <c r="F8" s="28">
        <f t="shared" si="2"/>
        <v>4257.41</v>
      </c>
      <c r="G8" s="28">
        <f t="shared" si="2"/>
        <v>633</v>
      </c>
      <c r="H8" s="28">
        <f t="shared" si="2"/>
        <v>0</v>
      </c>
      <c r="I8" s="28">
        <f>I9+I10+I11+I12</f>
        <v>4821.28</v>
      </c>
      <c r="J8" s="28">
        <f t="shared" si="2"/>
        <v>1226.77</v>
      </c>
      <c r="K8" s="28">
        <f t="shared" si="2"/>
        <v>4593.6499999999996</v>
      </c>
      <c r="L8" s="28">
        <f t="shared" si="2"/>
        <v>2802.4300000000003</v>
      </c>
      <c r="M8" s="28">
        <f t="shared" si="2"/>
        <v>8649.27</v>
      </c>
      <c r="N8" s="28">
        <f t="shared" si="1"/>
        <v>40381.740000000005</v>
      </c>
    </row>
    <row r="9" spans="1:14" ht="40.5" customHeight="1" x14ac:dyDescent="0.35">
      <c r="A9" s="34" t="s">
        <v>19</v>
      </c>
      <c r="B9" s="29">
        <v>341.5</v>
      </c>
      <c r="C9" s="29">
        <v>8192</v>
      </c>
      <c r="D9" s="29">
        <v>2881.25</v>
      </c>
      <c r="E9" s="29"/>
      <c r="F9" s="29">
        <v>316.5</v>
      </c>
      <c r="G9" s="29">
        <v>633</v>
      </c>
      <c r="H9" s="29"/>
      <c r="I9" s="29">
        <v>2365.5</v>
      </c>
      <c r="J9" s="29">
        <v>633</v>
      </c>
      <c r="K9" s="29">
        <v>3798</v>
      </c>
      <c r="L9" s="29">
        <v>819.25</v>
      </c>
      <c r="M9" s="29">
        <v>7106</v>
      </c>
      <c r="N9" s="28">
        <f t="shared" si="1"/>
        <v>27086</v>
      </c>
    </row>
    <row r="10" spans="1:14" ht="45.75" customHeight="1" x14ac:dyDescent="0.35">
      <c r="A10" s="34" t="s">
        <v>20</v>
      </c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>
        <v>949.5</v>
      </c>
      <c r="N10" s="28">
        <f t="shared" si="1"/>
        <v>949.5</v>
      </c>
    </row>
    <row r="11" spans="1:14" ht="45.75" customHeight="1" x14ac:dyDescent="0.35">
      <c r="A11" s="42" t="s">
        <v>32</v>
      </c>
      <c r="B11" s="30"/>
      <c r="C11" s="29"/>
      <c r="D11" s="29"/>
      <c r="E11" s="29"/>
      <c r="F11" s="29">
        <v>2551.5</v>
      </c>
      <c r="G11" s="29"/>
      <c r="H11" s="29"/>
      <c r="I11" s="29">
        <v>1268.25</v>
      </c>
      <c r="J11" s="29"/>
      <c r="K11" s="29"/>
      <c r="L11" s="29"/>
      <c r="M11" s="29"/>
      <c r="N11" s="28">
        <f t="shared" si="1"/>
        <v>3819.75</v>
      </c>
    </row>
    <row r="12" spans="1:14" ht="21.75" customHeight="1" x14ac:dyDescent="0.35">
      <c r="A12" s="34" t="s">
        <v>21</v>
      </c>
      <c r="B12" s="29">
        <v>593.77</v>
      </c>
      <c r="C12" s="29">
        <v>1389.41</v>
      </c>
      <c r="D12" s="29"/>
      <c r="E12" s="29"/>
      <c r="F12" s="29">
        <v>1389.41</v>
      </c>
      <c r="G12" s="29"/>
      <c r="H12" s="29"/>
      <c r="I12" s="29">
        <v>1187.53</v>
      </c>
      <c r="J12" s="29">
        <v>593.77</v>
      </c>
      <c r="K12" s="29">
        <v>795.65</v>
      </c>
      <c r="L12" s="29">
        <v>1983.18</v>
      </c>
      <c r="M12" s="29">
        <v>593.77</v>
      </c>
      <c r="N12" s="29">
        <f t="shared" si="1"/>
        <v>8526.49</v>
      </c>
    </row>
    <row r="13" spans="1:14" ht="23.25" customHeight="1" x14ac:dyDescent="0.35">
      <c r="A13" s="35" t="s">
        <v>22</v>
      </c>
      <c r="B13" s="28">
        <f>B14+B15+B16</f>
        <v>0</v>
      </c>
      <c r="C13" s="28">
        <f t="shared" ref="C13:M13" si="3">C14+C15+C16</f>
        <v>0</v>
      </c>
      <c r="D13" s="28">
        <f t="shared" si="3"/>
        <v>0</v>
      </c>
      <c r="E13" s="28">
        <f t="shared" si="3"/>
        <v>0</v>
      </c>
      <c r="F13" s="28">
        <f t="shared" si="3"/>
        <v>19692</v>
      </c>
      <c r="G13" s="28">
        <f t="shared" si="3"/>
        <v>0</v>
      </c>
      <c r="H13" s="28">
        <f t="shared" si="3"/>
        <v>15627</v>
      </c>
      <c r="I13" s="28">
        <f t="shared" si="3"/>
        <v>15755</v>
      </c>
      <c r="J13" s="28">
        <f t="shared" si="3"/>
        <v>0</v>
      </c>
      <c r="K13" s="28">
        <f t="shared" si="3"/>
        <v>0</v>
      </c>
      <c r="L13" s="28">
        <f t="shared" si="3"/>
        <v>0</v>
      </c>
      <c r="M13" s="28">
        <f t="shared" si="3"/>
        <v>26233</v>
      </c>
      <c r="N13" s="28">
        <f t="shared" si="1"/>
        <v>77307</v>
      </c>
    </row>
    <row r="14" spans="1:14" ht="42" customHeight="1" x14ac:dyDescent="0.35">
      <c r="A14" s="34" t="s">
        <v>23</v>
      </c>
      <c r="B14" s="29"/>
      <c r="C14" s="29"/>
      <c r="D14" s="29"/>
      <c r="E14" s="29"/>
      <c r="F14" s="29">
        <v>19692</v>
      </c>
      <c r="G14" s="29"/>
      <c r="H14" s="72">
        <v>15627</v>
      </c>
      <c r="I14" s="29">
        <v>15755</v>
      </c>
      <c r="J14" s="29"/>
      <c r="K14" s="29"/>
      <c r="L14" s="29"/>
      <c r="M14" s="29">
        <v>24233</v>
      </c>
      <c r="N14" s="29">
        <f t="shared" si="1"/>
        <v>75307</v>
      </c>
    </row>
    <row r="15" spans="1:14" ht="40.5" customHeight="1" x14ac:dyDescent="0.35">
      <c r="A15" s="34" t="s">
        <v>24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>
        <v>2000</v>
      </c>
      <c r="N15" s="29">
        <f t="shared" si="1"/>
        <v>2000</v>
      </c>
    </row>
    <row r="16" spans="1:14" ht="40.5" customHeight="1" x14ac:dyDescent="0.35">
      <c r="A16" s="42" t="s">
        <v>33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>
        <f t="shared" si="1"/>
        <v>0</v>
      </c>
    </row>
    <row r="17" spans="1:14" ht="40.5" customHeight="1" x14ac:dyDescent="0.35">
      <c r="A17" s="52" t="s">
        <v>49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>
        <f t="shared" si="1"/>
        <v>0</v>
      </c>
    </row>
    <row r="18" spans="1:14" ht="40.5" customHeight="1" x14ac:dyDescent="0.35">
      <c r="A18" s="35" t="s">
        <v>52</v>
      </c>
      <c r="B18" s="28">
        <f>B19+B20+B21</f>
        <v>4558.28</v>
      </c>
      <c r="C18" s="28">
        <f t="shared" ref="C18:M18" si="4">C19+C20+C21</f>
        <v>-257.35999999999967</v>
      </c>
      <c r="D18" s="28">
        <f t="shared" si="4"/>
        <v>3360.0600000000004</v>
      </c>
      <c r="E18" s="28">
        <f t="shared" si="4"/>
        <v>2615.0100000000002</v>
      </c>
      <c r="F18" s="28">
        <f t="shared" si="4"/>
        <v>-1442.4</v>
      </c>
      <c r="G18" s="28">
        <f t="shared" si="4"/>
        <v>3520.89</v>
      </c>
      <c r="H18" s="28">
        <f t="shared" si="4"/>
        <v>554.29000000000008</v>
      </c>
      <c r="I18" s="28">
        <f t="shared" si="4"/>
        <v>5534.96</v>
      </c>
      <c r="J18" s="28">
        <f t="shared" si="4"/>
        <v>-1266.3499999999999</v>
      </c>
      <c r="K18" s="28">
        <f t="shared" si="4"/>
        <v>984.88000000000034</v>
      </c>
      <c r="L18" s="28">
        <f t="shared" si="4"/>
        <v>-273.95999999999992</v>
      </c>
      <c r="M18" s="28">
        <f t="shared" si="4"/>
        <v>2839.45</v>
      </c>
      <c r="N18" s="28">
        <f t="shared" ref="N18:N21" si="5">SUM(B18:M18)</f>
        <v>20727.750000000007</v>
      </c>
    </row>
    <row r="19" spans="1:14" ht="40.5" customHeight="1" x14ac:dyDescent="0.35">
      <c r="A19" s="34" t="s">
        <v>53</v>
      </c>
      <c r="B19" s="29">
        <v>2143.44</v>
      </c>
      <c r="C19" s="29">
        <v>2054.13</v>
      </c>
      <c r="D19" s="29">
        <v>89.31</v>
      </c>
      <c r="E19" s="29">
        <v>1548.04</v>
      </c>
      <c r="F19" s="29">
        <v>-1548.04</v>
      </c>
      <c r="G19" s="29">
        <v>1994.59</v>
      </c>
      <c r="H19" s="29">
        <v>267.93</v>
      </c>
      <c r="I19" s="29">
        <v>1905.28</v>
      </c>
      <c r="J19" s="29">
        <v>-1577.81</v>
      </c>
      <c r="K19" s="29">
        <v>-2411.37</v>
      </c>
      <c r="L19" s="29">
        <v>-803.79</v>
      </c>
      <c r="M19" s="29">
        <v>1458.73</v>
      </c>
      <c r="N19" s="29">
        <f t="shared" si="5"/>
        <v>5120.4400000000005</v>
      </c>
    </row>
    <row r="20" spans="1:14" ht="40.5" customHeight="1" x14ac:dyDescent="0.35">
      <c r="A20" s="34" t="s">
        <v>54</v>
      </c>
      <c r="B20" s="29">
        <v>753.22</v>
      </c>
      <c r="C20" s="29">
        <v>753.22</v>
      </c>
      <c r="D20" s="29">
        <v>753.22</v>
      </c>
      <c r="E20" s="29">
        <v>753.22</v>
      </c>
      <c r="F20" s="29">
        <v>753.22</v>
      </c>
      <c r="G20" s="29">
        <v>753.22</v>
      </c>
      <c r="H20" s="29">
        <v>753.22</v>
      </c>
      <c r="I20" s="29">
        <v>753.22</v>
      </c>
      <c r="J20" s="29">
        <v>753.22</v>
      </c>
      <c r="K20" s="29">
        <v>753.22</v>
      </c>
      <c r="L20" s="29">
        <v>753.22</v>
      </c>
      <c r="M20" s="29">
        <v>753.22</v>
      </c>
      <c r="N20" s="29">
        <f t="shared" si="5"/>
        <v>9038.6400000000012</v>
      </c>
    </row>
    <row r="21" spans="1:14" ht="40.5" customHeight="1" x14ac:dyDescent="0.35">
      <c r="A21" s="42" t="s">
        <v>55</v>
      </c>
      <c r="B21" s="29">
        <v>1661.62</v>
      </c>
      <c r="C21" s="29">
        <v>-3064.71</v>
      </c>
      <c r="D21" s="29">
        <v>2517.5300000000002</v>
      </c>
      <c r="E21" s="29">
        <v>313.75</v>
      </c>
      <c r="F21" s="29">
        <v>-647.58000000000004</v>
      </c>
      <c r="G21" s="29">
        <v>773.08</v>
      </c>
      <c r="H21" s="29">
        <v>-466.86</v>
      </c>
      <c r="I21" s="29">
        <v>2876.46</v>
      </c>
      <c r="J21" s="29">
        <v>-441.76</v>
      </c>
      <c r="K21" s="29">
        <v>2643.03</v>
      </c>
      <c r="L21" s="29">
        <v>-223.39</v>
      </c>
      <c r="M21" s="29">
        <v>627.5</v>
      </c>
      <c r="N21" s="29">
        <f t="shared" si="5"/>
        <v>6568.6699999999992</v>
      </c>
    </row>
    <row r="22" spans="1:14" ht="39.75" customHeight="1" x14ac:dyDescent="0.35">
      <c r="A22" s="35" t="s">
        <v>56</v>
      </c>
      <c r="B22" s="28">
        <v>5381.92</v>
      </c>
      <c r="C22" s="28">
        <v>5381.92</v>
      </c>
      <c r="D22" s="28">
        <v>5381.92</v>
      </c>
      <c r="E22" s="28">
        <v>5381.92</v>
      </c>
      <c r="F22" s="28">
        <v>5381.92</v>
      </c>
      <c r="G22" s="28">
        <v>5381.92</v>
      </c>
      <c r="H22" s="28">
        <v>5381.92</v>
      </c>
      <c r="I22" s="28">
        <v>5381.92</v>
      </c>
      <c r="J22" s="28">
        <v>5381.92</v>
      </c>
      <c r="K22" s="28">
        <v>5381.92</v>
      </c>
      <c r="L22" s="28">
        <v>5381.92</v>
      </c>
      <c r="M22" s="28">
        <v>5381.92</v>
      </c>
      <c r="N22" s="28">
        <f t="shared" si="1"/>
        <v>64583.039999999986</v>
      </c>
    </row>
    <row r="23" spans="1:14" ht="22.5" customHeight="1" x14ac:dyDescent="0.35">
      <c r="A23" s="35" t="s">
        <v>25</v>
      </c>
      <c r="B23" s="43">
        <f>B4+B8+B13+B17+B22+B18</f>
        <v>18355.21</v>
      </c>
      <c r="C23" s="43">
        <f t="shared" ref="C23:N23" si="6">C4+C8+C13+C17+C22+C18</f>
        <v>22185.71</v>
      </c>
      <c r="D23" s="43">
        <f t="shared" si="6"/>
        <v>21862.97</v>
      </c>
      <c r="E23" s="43">
        <f t="shared" si="6"/>
        <v>15476.67</v>
      </c>
      <c r="F23" s="43">
        <f t="shared" si="6"/>
        <v>35368.67</v>
      </c>
      <c r="G23" s="43">
        <f t="shared" si="6"/>
        <v>17015.55</v>
      </c>
      <c r="H23" s="43">
        <f t="shared" si="6"/>
        <v>29042.949999999997</v>
      </c>
      <c r="I23" s="43">
        <f t="shared" si="6"/>
        <v>38972.9</v>
      </c>
      <c r="J23" s="43">
        <f t="shared" si="6"/>
        <v>12822.08</v>
      </c>
      <c r="K23" s="43">
        <f t="shared" si="6"/>
        <v>18440.189999999999</v>
      </c>
      <c r="L23" s="43">
        <f t="shared" si="6"/>
        <v>15390.130000000001</v>
      </c>
      <c r="M23" s="43">
        <f t="shared" si="6"/>
        <v>50583.38</v>
      </c>
      <c r="N23" s="43">
        <f t="shared" si="6"/>
        <v>295516.40999999997</v>
      </c>
    </row>
    <row r="24" spans="1:14" ht="15.75" x14ac:dyDescent="0.25">
      <c r="A24" s="79" t="s">
        <v>57</v>
      </c>
      <c r="B24" s="79"/>
      <c r="C24" s="79"/>
      <c r="D24" s="36"/>
      <c r="E24" s="36"/>
      <c r="F24" s="36"/>
      <c r="G24" s="36"/>
      <c r="H24" s="36"/>
      <c r="I24" s="36"/>
      <c r="J24" s="36"/>
      <c r="K24" s="36"/>
      <c r="L24" s="80" t="s">
        <v>29</v>
      </c>
      <c r="M24" s="80"/>
      <c r="N24" s="80"/>
    </row>
    <row r="25" spans="1:14" ht="15.75" x14ac:dyDescent="0.25">
      <c r="A25" s="37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1:14" ht="15.75" x14ac:dyDescent="0.25">
      <c r="A26" s="79" t="s">
        <v>27</v>
      </c>
      <c r="B26" s="79"/>
      <c r="C26" s="79"/>
      <c r="D26" s="36"/>
      <c r="E26" s="36"/>
      <c r="F26" s="36"/>
      <c r="G26" s="36"/>
      <c r="H26" s="36"/>
      <c r="I26" s="36"/>
      <c r="J26" s="36"/>
      <c r="K26" s="36"/>
      <c r="L26" s="80" t="s">
        <v>35</v>
      </c>
      <c r="M26" s="80"/>
      <c r="N26" s="80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C1" sqref="C1"/>
    </sheetView>
  </sheetViews>
  <sheetFormatPr defaultRowHeight="15" x14ac:dyDescent="0.25"/>
  <cols>
    <col min="1" max="1" width="4.5703125" customWidth="1"/>
    <col min="2" max="2" width="6.42578125" customWidth="1"/>
    <col min="3" max="3" width="45.7109375" customWidth="1"/>
    <col min="4" max="4" width="10" customWidth="1"/>
    <col min="5" max="5" width="19" customWidth="1"/>
  </cols>
  <sheetData>
    <row r="1" spans="1:5" x14ac:dyDescent="0.25">
      <c r="B1" s="5" t="s">
        <v>51</v>
      </c>
      <c r="C1" s="5"/>
      <c r="D1" s="5"/>
    </row>
    <row r="2" spans="1:5" x14ac:dyDescent="0.25">
      <c r="B2" s="5"/>
      <c r="C2" s="5" t="s">
        <v>31</v>
      </c>
      <c r="D2" s="5"/>
    </row>
    <row r="3" spans="1:5" x14ac:dyDescent="0.25">
      <c r="B3" s="5" t="s">
        <v>37</v>
      </c>
      <c r="C3" s="5"/>
      <c r="D3" s="5"/>
    </row>
    <row r="4" spans="1:5" x14ac:dyDescent="0.25">
      <c r="A4" s="48" t="s">
        <v>38</v>
      </c>
      <c r="B4" s="48" t="s">
        <v>38</v>
      </c>
      <c r="C4" s="48"/>
      <c r="D4" s="48" t="s">
        <v>39</v>
      </c>
      <c r="E4" s="48" t="s">
        <v>40</v>
      </c>
    </row>
    <row r="5" spans="1:5" x14ac:dyDescent="0.25">
      <c r="A5" s="49" t="s">
        <v>41</v>
      </c>
      <c r="B5" s="49" t="s">
        <v>42</v>
      </c>
      <c r="C5" s="49" t="s">
        <v>43</v>
      </c>
      <c r="D5" s="49" t="s">
        <v>44</v>
      </c>
      <c r="E5" s="49" t="s">
        <v>45</v>
      </c>
    </row>
    <row r="6" spans="1:5" x14ac:dyDescent="0.25">
      <c r="A6" s="39"/>
      <c r="B6" s="39"/>
      <c r="C6" s="15"/>
      <c r="D6" s="47"/>
      <c r="E6" s="39"/>
    </row>
    <row r="7" spans="1:5" x14ac:dyDescent="0.25">
      <c r="A7" s="39"/>
      <c r="B7" s="39"/>
      <c r="C7" s="15"/>
      <c r="D7" s="47"/>
      <c r="E7" s="39"/>
    </row>
    <row r="8" spans="1:5" x14ac:dyDescent="0.25">
      <c r="A8" s="39"/>
      <c r="B8" s="39"/>
      <c r="C8" s="15"/>
      <c r="D8" s="47"/>
      <c r="E8" s="39"/>
    </row>
    <row r="9" spans="1:5" x14ac:dyDescent="0.25">
      <c r="A9" s="39"/>
      <c r="B9" s="39"/>
      <c r="C9" s="15"/>
      <c r="D9" s="47"/>
      <c r="E9" s="39"/>
    </row>
    <row r="10" spans="1:5" x14ac:dyDescent="0.25">
      <c r="A10" s="39"/>
      <c r="B10" s="39"/>
      <c r="C10" s="15"/>
      <c r="D10" s="47"/>
      <c r="E10" s="39"/>
    </row>
    <row r="11" spans="1:5" x14ac:dyDescent="0.25">
      <c r="A11" s="39"/>
      <c r="B11" s="39"/>
      <c r="C11" s="15"/>
      <c r="D11" s="47"/>
      <c r="E11" s="39"/>
    </row>
    <row r="12" spans="1:5" x14ac:dyDescent="0.25">
      <c r="A12" s="39"/>
      <c r="B12" s="39"/>
      <c r="C12" s="15"/>
      <c r="D12" s="47"/>
      <c r="E12" s="39"/>
    </row>
    <row r="13" spans="1:5" x14ac:dyDescent="0.25">
      <c r="A13" s="39"/>
      <c r="B13" s="39"/>
      <c r="C13" s="15"/>
      <c r="D13" s="47"/>
      <c r="E13" s="39"/>
    </row>
    <row r="14" spans="1:5" x14ac:dyDescent="0.25">
      <c r="A14" s="39"/>
      <c r="B14" s="39"/>
      <c r="C14" s="15"/>
      <c r="D14" s="47"/>
      <c r="E14" s="39"/>
    </row>
    <row r="15" spans="1:5" x14ac:dyDescent="0.25">
      <c r="A15" s="39"/>
      <c r="B15" s="39"/>
      <c r="C15" s="15"/>
      <c r="D15" s="47"/>
      <c r="E15" s="39"/>
    </row>
    <row r="16" spans="1:5" x14ac:dyDescent="0.25">
      <c r="A16" s="39"/>
      <c r="B16" s="39"/>
      <c r="C16" s="15"/>
      <c r="D16" s="47"/>
      <c r="E16" s="39"/>
    </row>
    <row r="17" spans="1:5" x14ac:dyDescent="0.25">
      <c r="A17" s="39"/>
      <c r="B17" s="39"/>
      <c r="C17" s="15"/>
      <c r="D17" s="47"/>
      <c r="E17" s="39"/>
    </row>
    <row r="18" spans="1:5" x14ac:dyDescent="0.25">
      <c r="A18" s="39"/>
      <c r="B18" s="39"/>
      <c r="C18" s="15"/>
      <c r="D18" s="47"/>
      <c r="E18" s="39"/>
    </row>
    <row r="19" spans="1:5" x14ac:dyDescent="0.25">
      <c r="A19" s="39"/>
      <c r="B19" s="39"/>
      <c r="C19" s="15"/>
      <c r="D19" s="47"/>
      <c r="E19" s="39"/>
    </row>
    <row r="20" spans="1:5" x14ac:dyDescent="0.25">
      <c r="A20" s="39"/>
      <c r="B20" s="39"/>
      <c r="C20" s="15"/>
      <c r="D20" s="47"/>
      <c r="E20" s="39"/>
    </row>
    <row r="21" spans="1:5" x14ac:dyDescent="0.25">
      <c r="A21" s="39"/>
      <c r="B21" s="39"/>
      <c r="C21" s="15"/>
      <c r="D21" s="47"/>
      <c r="E21" s="39"/>
    </row>
    <row r="22" spans="1:5" x14ac:dyDescent="0.25">
      <c r="A22" s="39"/>
      <c r="B22" s="39"/>
      <c r="C22" s="15"/>
      <c r="D22" s="47"/>
      <c r="E22" s="39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D23" sqref="D23"/>
    </sheetView>
  </sheetViews>
  <sheetFormatPr defaultRowHeight="15" x14ac:dyDescent="0.25"/>
  <cols>
    <col min="1" max="1" width="4.42578125" customWidth="1"/>
    <col min="2" max="2" width="64.140625" customWidth="1"/>
    <col min="3" max="3" width="10.42578125" customWidth="1"/>
  </cols>
  <sheetData>
    <row r="1" spans="1:4" ht="21" x14ac:dyDescent="0.35">
      <c r="A1" s="1"/>
      <c r="B1" s="77" t="s">
        <v>59</v>
      </c>
      <c r="C1" s="77"/>
      <c r="D1" s="77"/>
    </row>
    <row r="2" spans="1:4" ht="15.75" x14ac:dyDescent="0.25">
      <c r="A2" s="6"/>
      <c r="B2" s="76" t="s">
        <v>31</v>
      </c>
      <c r="C2" s="76"/>
      <c r="D2" s="76"/>
    </row>
    <row r="3" spans="1:4" ht="15.75" x14ac:dyDescent="0.25">
      <c r="A3" s="6"/>
      <c r="B3" s="75" t="s">
        <v>48</v>
      </c>
      <c r="C3" s="75"/>
      <c r="D3" s="75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53"/>
      <c r="B5" s="54" t="s">
        <v>7</v>
      </c>
      <c r="C5" s="54"/>
      <c r="D5" s="53"/>
    </row>
    <row r="6" spans="1:4" x14ac:dyDescent="0.25">
      <c r="A6" s="53">
        <v>1</v>
      </c>
      <c r="B6" s="53" t="s">
        <v>61</v>
      </c>
      <c r="C6" s="53">
        <v>857.12</v>
      </c>
      <c r="D6" s="54"/>
    </row>
    <row r="7" spans="1:4" x14ac:dyDescent="0.25">
      <c r="A7" s="53"/>
      <c r="B7" s="54" t="s">
        <v>60</v>
      </c>
      <c r="C7" s="54">
        <v>857.12</v>
      </c>
      <c r="D7" s="58">
        <v>857.12</v>
      </c>
    </row>
    <row r="8" spans="1:4" x14ac:dyDescent="0.25">
      <c r="A8" s="55"/>
      <c r="B8" s="54" t="s">
        <v>8</v>
      </c>
      <c r="C8" s="55"/>
      <c r="D8" s="58"/>
    </row>
    <row r="9" spans="1:4" x14ac:dyDescent="0.25">
      <c r="A9" s="55">
        <v>1</v>
      </c>
      <c r="B9" s="53" t="s">
        <v>61</v>
      </c>
      <c r="C9" s="55">
        <v>904.74</v>
      </c>
      <c r="D9" s="58">
        <v>1761.86</v>
      </c>
    </row>
    <row r="10" spans="1:4" x14ac:dyDescent="0.25">
      <c r="A10" s="55"/>
      <c r="B10" s="54" t="s">
        <v>9</v>
      </c>
      <c r="C10" s="55"/>
      <c r="D10" s="58"/>
    </row>
    <row r="11" spans="1:4" x14ac:dyDescent="0.25">
      <c r="A11" s="55">
        <v>1</v>
      </c>
      <c r="B11" s="53" t="s">
        <v>61</v>
      </c>
      <c r="C11" s="58">
        <v>1095.21</v>
      </c>
      <c r="D11" s="58">
        <v>2857.07</v>
      </c>
    </row>
    <row r="12" spans="1:4" x14ac:dyDescent="0.25">
      <c r="A12" s="58"/>
      <c r="B12" s="54" t="s">
        <v>10</v>
      </c>
      <c r="C12" s="58"/>
      <c r="D12" s="58"/>
    </row>
    <row r="13" spans="1:4" x14ac:dyDescent="0.25">
      <c r="A13" s="58">
        <v>1</v>
      </c>
      <c r="B13" s="53" t="s">
        <v>61</v>
      </c>
      <c r="C13" s="58">
        <v>1047.5999999999999</v>
      </c>
      <c r="D13" s="58">
        <v>3904.67</v>
      </c>
    </row>
    <row r="14" spans="1:4" x14ac:dyDescent="0.25">
      <c r="A14" s="55"/>
      <c r="B14" s="54" t="s">
        <v>11</v>
      </c>
      <c r="C14" s="55"/>
      <c r="D14" s="55"/>
    </row>
    <row r="15" spans="1:4" x14ac:dyDescent="0.25">
      <c r="A15" s="55">
        <v>1</v>
      </c>
      <c r="B15" s="53" t="s">
        <v>61</v>
      </c>
      <c r="C15" s="58">
        <v>999.98</v>
      </c>
      <c r="D15" s="58">
        <v>4904.6499999999996</v>
      </c>
    </row>
    <row r="16" spans="1:4" x14ac:dyDescent="0.25">
      <c r="A16" s="55"/>
      <c r="B16" s="54" t="s">
        <v>12</v>
      </c>
      <c r="C16" s="55"/>
      <c r="D16" s="55"/>
    </row>
    <row r="17" spans="1:4" x14ac:dyDescent="0.25">
      <c r="A17" s="55">
        <v>1</v>
      </c>
      <c r="B17" s="53" t="s">
        <v>61</v>
      </c>
      <c r="C17" s="55">
        <v>571.41999999999996</v>
      </c>
      <c r="D17" s="55"/>
    </row>
    <row r="18" spans="1:4" x14ac:dyDescent="0.25">
      <c r="A18" s="55">
        <v>2</v>
      </c>
      <c r="B18" s="53" t="s">
        <v>62</v>
      </c>
      <c r="C18" s="55">
        <v>3011</v>
      </c>
      <c r="D18" s="58"/>
    </row>
    <row r="19" spans="1:4" x14ac:dyDescent="0.25">
      <c r="A19" s="55"/>
      <c r="B19" s="54" t="s">
        <v>63</v>
      </c>
      <c r="C19" s="58">
        <f>SUM(C17:C18)</f>
        <v>3582.42</v>
      </c>
      <c r="D19" s="58">
        <v>8487.07</v>
      </c>
    </row>
    <row r="20" spans="1:4" x14ac:dyDescent="0.25">
      <c r="A20" s="55"/>
      <c r="B20" s="54" t="s">
        <v>13</v>
      </c>
      <c r="C20" s="55"/>
      <c r="D20" s="55"/>
    </row>
    <row r="21" spans="1:4" x14ac:dyDescent="0.25">
      <c r="A21" s="55">
        <v>1</v>
      </c>
      <c r="B21" s="53" t="s">
        <v>61</v>
      </c>
      <c r="C21" s="55">
        <v>1047.5999999999999</v>
      </c>
      <c r="D21" s="58"/>
    </row>
    <row r="22" spans="1:4" ht="30" x14ac:dyDescent="0.25">
      <c r="A22" s="55">
        <v>2</v>
      </c>
      <c r="B22" s="53" t="s">
        <v>64</v>
      </c>
      <c r="C22" s="55">
        <v>66048.490000000005</v>
      </c>
      <c r="D22" s="58"/>
    </row>
    <row r="23" spans="1:4" x14ac:dyDescent="0.25">
      <c r="A23" s="55"/>
      <c r="B23" s="56" t="s">
        <v>65</v>
      </c>
      <c r="C23" s="58">
        <f>SUM(C21:C22)</f>
        <v>67096.090000000011</v>
      </c>
      <c r="D23" s="58">
        <f>C23+D19</f>
        <v>75583.16</v>
      </c>
    </row>
    <row r="24" spans="1:4" x14ac:dyDescent="0.25">
      <c r="A24" s="55"/>
      <c r="B24" s="57"/>
      <c r="C24" s="55"/>
      <c r="D24" s="55"/>
    </row>
    <row r="25" spans="1:4" x14ac:dyDescent="0.25">
      <c r="A25" s="55"/>
      <c r="B25" s="56"/>
      <c r="C25" s="58"/>
      <c r="D25" s="58"/>
    </row>
    <row r="26" spans="1:4" x14ac:dyDescent="0.25">
      <c r="A26" s="55"/>
      <c r="B26" s="56"/>
      <c r="C26" s="55"/>
      <c r="D26" s="55"/>
    </row>
    <row r="27" spans="1:4" x14ac:dyDescent="0.25">
      <c r="A27" s="55"/>
      <c r="B27" s="57"/>
      <c r="C27" s="55"/>
      <c r="D27" s="55"/>
    </row>
    <row r="28" spans="1:4" x14ac:dyDescent="0.25">
      <c r="A28" s="55"/>
      <c r="B28" s="56"/>
      <c r="C28" s="58"/>
      <c r="D28" s="58"/>
    </row>
    <row r="29" spans="1:4" x14ac:dyDescent="0.25">
      <c r="A29" s="55"/>
      <c r="B29" s="56"/>
      <c r="C29" s="55"/>
      <c r="D29" s="55"/>
    </row>
    <row r="30" spans="1:4" x14ac:dyDescent="0.25">
      <c r="A30" s="55"/>
      <c r="B30" s="57"/>
      <c r="C30" s="55"/>
      <c r="D30" s="58"/>
    </row>
    <row r="31" spans="1:4" x14ac:dyDescent="0.25">
      <c r="A31" s="55"/>
      <c r="B31" s="56"/>
      <c r="C31" s="58"/>
      <c r="D31" s="58"/>
    </row>
    <row r="32" spans="1:4" x14ac:dyDescent="0.25">
      <c r="A32" s="55"/>
      <c r="B32" s="57"/>
      <c r="C32" s="55"/>
      <c r="D32" s="55"/>
    </row>
    <row r="33" spans="1:4" x14ac:dyDescent="0.25">
      <c r="A33" s="55"/>
      <c r="B33" s="56"/>
      <c r="C33" s="58"/>
      <c r="D33" s="58"/>
    </row>
    <row r="34" spans="1:4" x14ac:dyDescent="0.25">
      <c r="A34" s="59"/>
      <c r="B34" s="59"/>
      <c r="C34" s="59"/>
      <c r="D34" s="59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2016-01-25T06:33:04Z</cp:lastPrinted>
  <dcterms:created xsi:type="dcterms:W3CDTF">2011-07-25T05:21:17Z</dcterms:created>
  <dcterms:modified xsi:type="dcterms:W3CDTF">2022-01-21T04:12:39Z</dcterms:modified>
</cp:coreProperties>
</file>