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5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16" i="4" l="1"/>
  <c r="C16" i="4"/>
  <c r="D12" i="3" l="1"/>
  <c r="D16" i="6"/>
  <c r="D63" i="1"/>
  <c r="C63" i="1"/>
  <c r="D12" i="4" l="1"/>
  <c r="D14" i="6" l="1"/>
  <c r="D57" i="1"/>
  <c r="C57" i="1"/>
  <c r="C55" i="1"/>
  <c r="D10" i="3" l="1"/>
  <c r="D12" i="6"/>
  <c r="D51" i="1"/>
  <c r="C51" i="1"/>
  <c r="D6" i="9" l="1"/>
  <c r="D10" i="6"/>
  <c r="D46" i="1"/>
  <c r="C46" i="1"/>
  <c r="C34" i="1"/>
  <c r="C40" i="1" l="1"/>
  <c r="C8" i="4" l="1"/>
  <c r="D8" i="4" s="1"/>
  <c r="D10" i="4" s="1"/>
  <c r="C29" i="1" l="1"/>
  <c r="C25" i="1" l="1"/>
  <c r="D6" i="7" l="1"/>
  <c r="D8" i="7" s="1"/>
  <c r="C20" i="1"/>
  <c r="D6" i="3" l="1"/>
  <c r="D8" i="3" s="1"/>
  <c r="C16" i="1"/>
  <c r="D6" i="6"/>
  <c r="D8" i="6" s="1"/>
  <c r="D6" i="2"/>
  <c r="D8" i="2" s="1"/>
  <c r="D10" i="2" s="1"/>
  <c r="D12" i="2" s="1"/>
  <c r="C12" i="1"/>
  <c r="C8" i="1" l="1"/>
  <c r="D8" i="1" s="1"/>
  <c r="D12" i="1" s="1"/>
  <c r="D16" i="1" s="1"/>
  <c r="D20" i="1" s="1"/>
  <c r="D25" i="1" s="1"/>
  <c r="D29" i="1" s="1"/>
  <c r="D34" i="1" s="1"/>
  <c r="D40" i="1" s="1"/>
  <c r="E4" i="5" l="1"/>
  <c r="M4" i="5"/>
  <c r="L4" i="5"/>
  <c r="K4" i="5"/>
  <c r="J4" i="5"/>
  <c r="I4" i="5"/>
  <c r="H4" i="5"/>
  <c r="G4" i="5"/>
  <c r="F4" i="5"/>
  <c r="D4" i="5"/>
  <c r="C4" i="5"/>
  <c r="B4" i="5"/>
  <c r="C68" i="1"/>
  <c r="D68" i="1" s="1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N12" i="5"/>
  <c r="B14" i="5"/>
  <c r="B9" i="5"/>
  <c r="H24" i="5" l="1"/>
  <c r="C24" i="5"/>
  <c r="M24" i="5"/>
  <c r="B24" i="5"/>
  <c r="L24" i="5"/>
  <c r="K24" i="5"/>
  <c r="J24" i="5"/>
  <c r="I24" i="5"/>
  <c r="G24" i="5"/>
  <c r="F24" i="5"/>
  <c r="E24" i="5"/>
  <c r="D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<sst xmlns="http://schemas.openxmlformats.org/spreadsheetml/2006/main" count="200" uniqueCount="111">
  <si>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</si>
  <si>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</si>
  <si>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</si>
  <si>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</si>
  <si>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</si>
  <si>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</si>
  <si>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</si>
  <si>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</si>
  <si>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</si>
  <si>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</si>
  <si>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</si>
  <si>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</si>
  <si>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</si>
  <si>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</si>
  <si>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</si>
  <si>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</si>
  <si>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</si>
  <si>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</si>
  <si>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</si>
  <si>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</si>
  <si>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</si>
  <si>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</si>
  <si>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</si>
  <si>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</si>
  <si>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</si>
  <si>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</si>
  <si>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</si>
  <si>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</si>
  <si>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</si>
  <si>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</si>
  <si>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</si>
  <si>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</si>
  <si>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</si>
  <si>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Коммунистическая,10</t>
  </si>
  <si>
    <t>- эл.оборудование</t>
  </si>
  <si>
    <t>- 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</si>
  <si>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</si>
  <si>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</si>
  <si>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</si>
  <si>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</si>
  <si>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</si>
  <si>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</si>
  <si>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</si>
  <si>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</si>
  <si>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</si>
  <si>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</si>
  <si>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</si>
  <si>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</si>
  <si>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</si>
  <si>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Коммунистическая, 10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</si>
  <si>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</si>
  <si>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</si>
  <si>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</si>
  <si>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</si>
  <si>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</si>
  <si>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</si>
  <si>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</si>
  <si>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</si>
  <si>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</si>
  <si>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Итого:</t>
  </si>
  <si>
    <t>Директор ООО УК "Крокус"</t>
  </si>
  <si>
    <t>Дезинфекция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</si>
  <si>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</si>
  <si>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</si>
  <si>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</si>
  <si>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</si>
  <si>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счёт 2021г</t>
  </si>
  <si>
    <t>Итого за февраль</t>
  </si>
  <si>
    <t>Уборка снежных шапок и наледи с крыши</t>
  </si>
  <si>
    <t>Итого за март</t>
  </si>
  <si>
    <t>Частичный ремонт системы отопления на чердаке. Сварочные работы.</t>
  </si>
  <si>
    <t>Утепление потолка на чердаке Квартира №17</t>
  </si>
  <si>
    <t>Итого за апрель</t>
  </si>
  <si>
    <t>Работы ППР</t>
  </si>
  <si>
    <t>Демонтаж горелых пакетных выключателей.Установка новых автоматов. Квартира №33,34,35,36</t>
  </si>
  <si>
    <t>Отключение отопления</t>
  </si>
  <si>
    <t>Итого за май</t>
  </si>
  <si>
    <t>Прочистка вентиляции с крыши Квартира №31</t>
  </si>
  <si>
    <t>Ремонт главного эл.щита в ВРУ</t>
  </si>
  <si>
    <t>Итого за июнь</t>
  </si>
  <si>
    <t>Замена прокладки на полотенцесушителе</t>
  </si>
  <si>
    <t>Итого за июль</t>
  </si>
  <si>
    <t>Замена центрального стояка канализации Квартира №25</t>
  </si>
  <si>
    <t>Замена отопительных приборов Квартира №11</t>
  </si>
  <si>
    <t>Восстановление балконной плиты</t>
  </si>
  <si>
    <t>Замена участка трубы на стояке ГВС на чердаке</t>
  </si>
  <si>
    <t>Прочистка центрального стояка канализации с крыши Квартира №17</t>
  </si>
  <si>
    <t>Итого за август</t>
  </si>
  <si>
    <t>Демонтаж натяжных потолков после замены стояков Квартира №31</t>
  </si>
  <si>
    <t>Ремонт системы отопления Квартира №31</t>
  </si>
  <si>
    <t>Запуск системы отопления</t>
  </si>
  <si>
    <t>Развоздушка полотенцесушителя Квартира №1,17,18</t>
  </si>
  <si>
    <t>Итого за сентябрь</t>
  </si>
  <si>
    <t>Ремонт светильников. Замена лампочек и схем</t>
  </si>
  <si>
    <t>Ремонт светильников. Замена лампочек и схем Подъезд №1</t>
  </si>
  <si>
    <t>Дезинсекция</t>
  </si>
  <si>
    <t>Запуск подъездного отопления</t>
  </si>
  <si>
    <t>Итого за октябрь</t>
  </si>
  <si>
    <t>Ремонт светильника. Замена лампочек и схем</t>
  </si>
  <si>
    <t>Частичный ремонт подъезда №2</t>
  </si>
  <si>
    <t>Прочистка канализации каналопромывочная машина 1 час. Обработка хлором.</t>
  </si>
  <si>
    <t>Устранение течи стояка ГВС Квартира №25</t>
  </si>
  <si>
    <t>Итого за ноябрь</t>
  </si>
  <si>
    <t>Ремонт светильника. Замена лампочек и схемы</t>
  </si>
  <si>
    <t>Ремонт системы отопления Квартира №1,5,24</t>
  </si>
  <si>
    <t>Промывка фильтров ТУ системы отопления</t>
  </si>
  <si>
    <t>Прочистка канализационного стояка Квартира №17</t>
  </si>
  <si>
    <t>Итого за декабрь</t>
  </si>
  <si>
    <t>Изготовление и установка чердачных лестниц 2шт</t>
  </si>
  <si>
    <t>Ремонт системы отопления Квартира №24</t>
  </si>
  <si>
    <t>Заброс щебня  6т в подвал Подъезд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</si>
</sst>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3" xfId="0" applyFont="1" applyBorder="1"/>
    <xf numFmtId="0" fontId="1" fillId="0" borderId="5" xfId="0" applyFont="1" applyBorder="1"/>
    <xf numFmtId="0" fontId="1" fillId="0" borderId="7" xfId="0" applyFont="1" applyBorder="1"/>
    <xf numFmtId="2" fontId="6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9" fillId="0" borderId="2" xfId="0" applyFont="1" applyBorder="1"/>
    <xf numFmtId="0" fontId="8" fillId="0" borderId="1" xfId="0" applyFont="1" applyBorder="1" applyAlignment="1">
      <alignment horizontal="left"/>
    </xf>
    <xf numFmtId="0" fontId="9" fillId="0" borderId="6" xfId="0" applyFont="1" applyBorder="1"/>
    <xf numFmtId="0" fontId="8" fillId="0" borderId="7" xfId="0" applyFont="1" applyBorder="1"/>
    <xf numFmtId="0" fontId="9" fillId="0" borderId="2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4" xfId="0" applyFont="1" applyBorder="1"/>
    <xf numFmtId="0" fontId="9" fillId="0" borderId="5" xfId="0" applyFont="1" applyBorder="1"/>
    <xf numFmtId="0" fontId="8" fillId="0" borderId="6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6" workbookViewId="0">
      <selection activeCell="C63" sqref="C6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7" t="s">
        <v>63</v>
      </c>
      <c r="C1" s="77"/>
      <c r="D1" s="77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6" t="s">
        <v>4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ht="15.75" x14ac:dyDescent="0.25">
      <c r="A5" s="8"/>
      <c r="B5" s="31" t="s">
        <v>2</v>
      </c>
      <c r="C5" s="8"/>
      <c r="D5" s="8"/>
      <c r="E5" s="1"/>
      <c r="F5" s="1"/>
      <c r="G5" s="1"/>
      <c r="H5" s="1"/>
    </row>
    <row r="6" spans="1:8" ht="30" x14ac:dyDescent="0.25">
      <c r="A6" s="43">
        <v>1</v>
      </c>
      <c r="B6" s="43" t="s">
        <v>57</v>
      </c>
      <c r="C6" s="43">
        <v>1223.92</v>
      </c>
      <c r="D6" s="44"/>
      <c r="E6" s="6"/>
      <c r="F6" s="1"/>
    </row>
    <row r="7" spans="1:8" ht="60" x14ac:dyDescent="0.25">
      <c r="A7" s="43">
        <v>2</v>
      </c>
      <c r="B7" s="43" t="s">
        <v>64</v>
      </c>
      <c r="C7" s="43">
        <v>935</v>
      </c>
      <c r="D7" s="43"/>
      <c r="E7" s="6"/>
      <c r="F7" s="1"/>
    </row>
    <row r="8" spans="1:8" s="5" customFormat="1" x14ac:dyDescent="0.25">
      <c r="A8" s="43"/>
      <c r="B8" s="44" t="s">
        <v>65</v>
      </c>
      <c r="C8" s="44">
        <f>SUM(C6:C7)</f>
        <v>2158.92</v>
      </c>
      <c r="D8" s="44">
        <f>C8</f>
        <v>2158.92</v>
      </c>
      <c r="E8" s="4"/>
      <c r="F8" s="4"/>
    </row>
    <row r="9" spans="1:8" ht="15.75" x14ac:dyDescent="0.25">
      <c r="A9" s="8"/>
      <c r="B9" s="31" t="s">
        <v>7</v>
      </c>
      <c r="C9" s="8"/>
      <c r="D9" s="8"/>
      <c r="E9" s="1"/>
      <c r="F9" s="1"/>
    </row>
    <row r="10" spans="1:8" ht="30" x14ac:dyDescent="0.25">
      <c r="A10" s="43">
        <v>1</v>
      </c>
      <c r="B10" s="43" t="s">
        <v>57</v>
      </c>
      <c r="C10" s="43">
        <v>1223.92</v>
      </c>
      <c r="D10" s="44"/>
      <c r="E10" s="1"/>
      <c r="F10" s="1"/>
    </row>
    <row r="11" spans="1:8" ht="60" x14ac:dyDescent="0.25">
      <c r="A11" s="43">
        <v>2</v>
      </c>
      <c r="B11" s="12" t="s">
        <v>64</v>
      </c>
      <c r="C11" s="43">
        <v>935</v>
      </c>
      <c r="D11" s="43"/>
      <c r="E11" s="1"/>
      <c r="F11" s="1"/>
    </row>
    <row r="12" spans="1:8" x14ac:dyDescent="0.25">
      <c r="A12" s="43"/>
      <c r="B12" s="44" t="s">
        <v>67</v>
      </c>
      <c r="C12" s="44">
        <f>SUM(C10:C11)</f>
        <v>2158.92</v>
      </c>
      <c r="D12" s="44">
        <f>C12+D8</f>
        <v>4317.84</v>
      </c>
      <c r="E12" s="1"/>
      <c r="F12" s="1"/>
    </row>
    <row r="13" spans="1:8" s="5" customFormat="1" x14ac:dyDescent="0.25">
      <c r="A13" s="43"/>
      <c r="B13" s="44" t="s">
        <v>3</v>
      </c>
      <c r="C13" s="43"/>
      <c r="D13" s="44"/>
      <c r="E13" s="4"/>
      <c r="F13" s="4"/>
    </row>
    <row r="14" spans="1:8" s="5" customFormat="1" ht="30" x14ac:dyDescent="0.25">
      <c r="A14" s="43">
        <v>1</v>
      </c>
      <c r="B14" s="43" t="s">
        <v>57</v>
      </c>
      <c r="C14" s="43">
        <v>1223.92</v>
      </c>
      <c r="D14" s="44"/>
      <c r="E14" s="4"/>
      <c r="F14" s="4"/>
    </row>
    <row r="15" spans="1:8" ht="60" x14ac:dyDescent="0.25">
      <c r="A15" s="43">
        <v>2</v>
      </c>
      <c r="B15" s="12" t="s">
        <v>64</v>
      </c>
      <c r="C15" s="43">
        <v>935</v>
      </c>
      <c r="D15" s="43"/>
      <c r="E15" s="1"/>
      <c r="F15" s="1"/>
    </row>
    <row r="16" spans="1:8" x14ac:dyDescent="0.25">
      <c r="A16" s="43"/>
      <c r="B16" s="44" t="s">
        <v>69</v>
      </c>
      <c r="C16" s="44">
        <f>SUM(C14:C15)</f>
        <v>2158.92</v>
      </c>
      <c r="D16" s="44">
        <f>C16+D12</f>
        <v>6476.76</v>
      </c>
      <c r="E16" s="1"/>
      <c r="F16" s="1"/>
    </row>
    <row r="17" spans="1:6" x14ac:dyDescent="0.25">
      <c r="A17" s="43"/>
      <c r="B17" s="44" t="s">
        <v>9</v>
      </c>
      <c r="C17" s="43"/>
      <c r="D17" s="44"/>
      <c r="E17" s="1"/>
      <c r="F17" s="1"/>
    </row>
    <row r="18" spans="1:6" ht="30" x14ac:dyDescent="0.25">
      <c r="A18" s="43">
        <v>1</v>
      </c>
      <c r="B18" s="43" t="s">
        <v>57</v>
      </c>
      <c r="C18" s="43">
        <v>1223.92</v>
      </c>
      <c r="D18" s="44"/>
      <c r="E18" s="1"/>
      <c r="F18" s="1"/>
    </row>
    <row r="19" spans="1:6" ht="60" x14ac:dyDescent="0.25">
      <c r="A19" s="43">
        <v>2</v>
      </c>
      <c r="B19" s="12" t="s">
        <v>64</v>
      </c>
      <c r="C19" s="43">
        <v>935</v>
      </c>
      <c r="D19" s="44"/>
      <c r="E19" s="1"/>
      <c r="F19" s="1"/>
    </row>
    <row r="20" spans="1:6" x14ac:dyDescent="0.25">
      <c r="A20" s="43"/>
      <c r="B20" s="44" t="s">
        <v>72</v>
      </c>
      <c r="C20" s="44">
        <f>SUM(C18:C19)</f>
        <v>2158.92</v>
      </c>
      <c r="D20" s="44">
        <f>C20+D16</f>
        <v>8635.68</v>
      </c>
      <c r="E20" s="1"/>
      <c r="F20" s="1"/>
    </row>
    <row r="21" spans="1:6" x14ac:dyDescent="0.25">
      <c r="A21" s="43"/>
      <c r="B21" s="44" t="s">
        <v>10</v>
      </c>
      <c r="C21" s="43"/>
      <c r="D21" s="44"/>
      <c r="E21" s="1"/>
      <c r="F21" s="1"/>
    </row>
    <row r="22" spans="1:6" ht="30" x14ac:dyDescent="0.25">
      <c r="A22" s="43">
        <v>1</v>
      </c>
      <c r="B22" s="43" t="s">
        <v>57</v>
      </c>
      <c r="C22" s="44">
        <v>1223.92</v>
      </c>
      <c r="D22" s="44"/>
      <c r="E22" s="1"/>
      <c r="F22" s="1"/>
    </row>
    <row r="23" spans="1:6" ht="60" x14ac:dyDescent="0.25">
      <c r="A23" s="43">
        <v>2</v>
      </c>
      <c r="B23" s="12" t="s">
        <v>64</v>
      </c>
      <c r="C23" s="43">
        <v>935</v>
      </c>
      <c r="D23" s="44"/>
      <c r="E23" s="1"/>
      <c r="F23" s="1"/>
    </row>
    <row r="24" spans="1:6" x14ac:dyDescent="0.25">
      <c r="A24" s="43">
        <v>3</v>
      </c>
      <c r="B24" s="43" t="s">
        <v>75</v>
      </c>
      <c r="C24" s="43">
        <v>316.5</v>
      </c>
      <c r="D24" s="44"/>
      <c r="E24" s="1"/>
      <c r="F24" s="1"/>
    </row>
    <row r="25" spans="1:6" x14ac:dyDescent="0.25">
      <c r="A25" s="43"/>
      <c r="B25" s="44" t="s">
        <v>76</v>
      </c>
      <c r="C25" s="44">
        <f>SUM(C22:C24)</f>
        <v>2475.42</v>
      </c>
      <c r="D25" s="44">
        <f>C25+D20</f>
        <v>11111.1</v>
      </c>
      <c r="E25" s="1"/>
      <c r="F25" s="1"/>
    </row>
    <row r="26" spans="1:6" x14ac:dyDescent="0.25">
      <c r="A26" s="43"/>
      <c r="B26" s="44" t="s">
        <v>11</v>
      </c>
      <c r="C26" s="43"/>
      <c r="D26" s="44"/>
      <c r="E26" s="1"/>
      <c r="F26" s="1"/>
    </row>
    <row r="27" spans="1:6" ht="30" x14ac:dyDescent="0.25">
      <c r="A27" s="43">
        <v>1</v>
      </c>
      <c r="B27" s="43" t="s">
        <v>57</v>
      </c>
      <c r="C27" s="43">
        <v>1223.92</v>
      </c>
      <c r="D27" s="44"/>
      <c r="E27" s="1"/>
      <c r="F27" s="1"/>
    </row>
    <row r="28" spans="1:6" ht="60" x14ac:dyDescent="0.25">
      <c r="A28" s="43">
        <v>2</v>
      </c>
      <c r="B28" s="12" t="s">
        <v>64</v>
      </c>
      <c r="C28" s="44">
        <v>935</v>
      </c>
      <c r="D28" s="44"/>
      <c r="E28" s="1"/>
      <c r="F28" s="1"/>
    </row>
    <row r="29" spans="1:6" s="5" customFormat="1" x14ac:dyDescent="0.25">
      <c r="A29" s="43"/>
      <c r="B29" s="44" t="s">
        <v>79</v>
      </c>
      <c r="C29" s="44">
        <f>SUM(C27:C28)</f>
        <v>2158.92</v>
      </c>
      <c r="D29" s="44">
        <f>C29+D25</f>
        <v>13270.02</v>
      </c>
      <c r="E29" s="4"/>
      <c r="F29" s="4"/>
    </row>
    <row r="30" spans="1:6" s="5" customFormat="1" x14ac:dyDescent="0.25">
      <c r="A30" s="43"/>
      <c r="B30" s="44" t="s">
        <v>12</v>
      </c>
      <c r="C30" s="43"/>
      <c r="D30" s="44"/>
      <c r="E30" s="4"/>
      <c r="F30" s="4"/>
    </row>
    <row r="31" spans="1:6" s="5" customFormat="1" ht="30" x14ac:dyDescent="0.25">
      <c r="A31" s="43">
        <v>1</v>
      </c>
      <c r="B31" s="43" t="s">
        <v>57</v>
      </c>
      <c r="C31" s="43">
        <v>1223.92</v>
      </c>
      <c r="D31" s="44"/>
      <c r="E31" s="4"/>
      <c r="F31" s="4"/>
    </row>
    <row r="32" spans="1:6" s="5" customFormat="1" ht="60" x14ac:dyDescent="0.25">
      <c r="A32" s="43">
        <v>2</v>
      </c>
      <c r="B32" s="12" t="s">
        <v>64</v>
      </c>
      <c r="C32" s="43">
        <v>935</v>
      </c>
      <c r="D32" s="44"/>
      <c r="E32" s="4"/>
      <c r="F32" s="4"/>
    </row>
    <row r="33" spans="1:6" s="5" customFormat="1" x14ac:dyDescent="0.25">
      <c r="A33" s="43">
        <v>3</v>
      </c>
      <c r="B33" s="43" t="s">
        <v>80</v>
      </c>
      <c r="C33" s="43">
        <v>633</v>
      </c>
      <c r="D33" s="44"/>
      <c r="E33" s="4"/>
      <c r="F33" s="4"/>
    </row>
    <row r="34" spans="1:6" s="5" customFormat="1" x14ac:dyDescent="0.25">
      <c r="A34" s="43"/>
      <c r="B34" s="44" t="s">
        <v>81</v>
      </c>
      <c r="C34" s="44">
        <f>SUM(C31:C33)</f>
        <v>2791.92</v>
      </c>
      <c r="D34" s="44">
        <f>C34+D29</f>
        <v>16061.94</v>
      </c>
      <c r="E34" s="4"/>
      <c r="F34" s="4"/>
    </row>
    <row r="35" spans="1:6" s="5" customFormat="1" x14ac:dyDescent="0.25">
      <c r="A35" s="43"/>
      <c r="B35" s="44" t="s">
        <v>13</v>
      </c>
      <c r="C35" s="43"/>
      <c r="D35" s="44"/>
      <c r="E35" s="4"/>
      <c r="F35" s="4"/>
    </row>
    <row r="36" spans="1:6" s="5" customFormat="1" ht="30" x14ac:dyDescent="0.25">
      <c r="A36" s="43">
        <v>1</v>
      </c>
      <c r="B36" s="43" t="s">
        <v>57</v>
      </c>
      <c r="C36" s="43">
        <v>1223.92</v>
      </c>
      <c r="D36" s="44"/>
      <c r="E36" s="4"/>
      <c r="F36" s="4"/>
    </row>
    <row r="37" spans="1:6" s="5" customFormat="1" ht="60" x14ac:dyDescent="0.25">
      <c r="A37" s="43">
        <v>2</v>
      </c>
      <c r="B37" s="12" t="s">
        <v>64</v>
      </c>
      <c r="C37" s="43">
        <v>935</v>
      </c>
      <c r="D37" s="44"/>
      <c r="E37" s="4"/>
      <c r="F37" s="4"/>
    </row>
    <row r="38" spans="1:6" s="5" customFormat="1" x14ac:dyDescent="0.25">
      <c r="A38" s="43">
        <v>3</v>
      </c>
      <c r="B38" s="43" t="s">
        <v>85</v>
      </c>
      <c r="C38" s="43">
        <v>1421.5</v>
      </c>
      <c r="D38" s="44"/>
      <c r="E38" s="4"/>
      <c r="F38" s="4"/>
    </row>
    <row r="39" spans="1:6" s="5" customFormat="1" ht="30" x14ac:dyDescent="0.25">
      <c r="A39" s="43">
        <v>4</v>
      </c>
      <c r="B39" s="43" t="s">
        <v>86</v>
      </c>
      <c r="C39" s="43">
        <v>3006.75</v>
      </c>
      <c r="D39" s="44"/>
      <c r="E39" s="4"/>
      <c r="F39" s="4"/>
    </row>
    <row r="40" spans="1:6" s="5" customFormat="1" x14ac:dyDescent="0.25">
      <c r="A40" s="43"/>
      <c r="B40" s="44" t="s">
        <v>87</v>
      </c>
      <c r="C40" s="44">
        <f>SUM(C36:C39)</f>
        <v>6587.17</v>
      </c>
      <c r="D40" s="44">
        <f>C40+D34</f>
        <v>22649.11</v>
      </c>
      <c r="E40" s="4"/>
      <c r="F40" s="4"/>
    </row>
    <row r="41" spans="1:6" s="5" customFormat="1" x14ac:dyDescent="0.25">
      <c r="A41" s="43"/>
      <c r="B41" s="44" t="s">
        <v>14</v>
      </c>
      <c r="C41" s="43"/>
      <c r="D41" s="44"/>
      <c r="E41" s="4"/>
      <c r="F41" s="4"/>
    </row>
    <row r="42" spans="1:6" s="5" customFormat="1" ht="30" x14ac:dyDescent="0.25">
      <c r="A42" s="43">
        <v>1</v>
      </c>
      <c r="B42" s="43" t="s">
        <v>57</v>
      </c>
      <c r="C42" s="43">
        <v>1223.92</v>
      </c>
      <c r="D42" s="44"/>
      <c r="E42" s="4"/>
      <c r="F42" s="4"/>
    </row>
    <row r="43" spans="1:6" s="5" customFormat="1" ht="60" x14ac:dyDescent="0.25">
      <c r="A43" s="43">
        <v>2</v>
      </c>
      <c r="B43" s="12" t="s">
        <v>64</v>
      </c>
      <c r="C43" s="43">
        <v>935</v>
      </c>
      <c r="D43" s="44"/>
      <c r="E43" s="4"/>
      <c r="F43" s="4"/>
    </row>
    <row r="44" spans="1:6" s="5" customFormat="1" x14ac:dyDescent="0.25">
      <c r="A44" s="43">
        <v>3</v>
      </c>
      <c r="B44" s="43" t="s">
        <v>90</v>
      </c>
      <c r="C44" s="43">
        <v>949.5</v>
      </c>
      <c r="D44" s="44"/>
      <c r="E44" s="4"/>
      <c r="F44" s="4"/>
    </row>
    <row r="45" spans="1:6" s="5" customFormat="1" ht="30" x14ac:dyDescent="0.25">
      <c r="A45" s="43">
        <v>4</v>
      </c>
      <c r="B45" s="43" t="s">
        <v>91</v>
      </c>
      <c r="C45" s="43">
        <v>949.5</v>
      </c>
      <c r="D45" s="44"/>
      <c r="E45" s="4"/>
      <c r="F45" s="4"/>
    </row>
    <row r="46" spans="1:6" s="5" customFormat="1" x14ac:dyDescent="0.25">
      <c r="A46" s="43"/>
      <c r="B46" s="44" t="s">
        <v>92</v>
      </c>
      <c r="C46" s="44">
        <f>SUM(C42:C45)</f>
        <v>4057.92</v>
      </c>
      <c r="D46" s="44">
        <f>C46+D40</f>
        <v>26707.03</v>
      </c>
      <c r="E46" s="4"/>
      <c r="F46" s="4"/>
    </row>
    <row r="47" spans="1:6" s="5" customFormat="1" x14ac:dyDescent="0.25">
      <c r="A47" s="43"/>
      <c r="B47" s="44" t="s">
        <v>15</v>
      </c>
      <c r="C47" s="43"/>
      <c r="D47" s="44"/>
      <c r="E47" s="4"/>
      <c r="F47" s="4"/>
    </row>
    <row r="48" spans="1:6" s="5" customFormat="1" ht="30" x14ac:dyDescent="0.25">
      <c r="A48" s="43">
        <v>1</v>
      </c>
      <c r="B48" s="43" t="s">
        <v>57</v>
      </c>
      <c r="C48" s="43">
        <v>1223.92</v>
      </c>
      <c r="D48" s="44"/>
      <c r="E48" s="4"/>
      <c r="F48" s="4"/>
    </row>
    <row r="49" spans="1:6" s="5" customFormat="1" ht="60" x14ac:dyDescent="0.25">
      <c r="A49" s="43">
        <v>2</v>
      </c>
      <c r="B49" s="12" t="s">
        <v>64</v>
      </c>
      <c r="C49" s="43">
        <v>935</v>
      </c>
      <c r="D49" s="44"/>
      <c r="E49" s="4"/>
      <c r="F49" s="4"/>
    </row>
    <row r="50" spans="1:6" s="5" customFormat="1" x14ac:dyDescent="0.25">
      <c r="A50" s="43">
        <v>3</v>
      </c>
      <c r="B50" s="43" t="s">
        <v>96</v>
      </c>
      <c r="C50" s="43">
        <v>316.5</v>
      </c>
      <c r="D50" s="44"/>
      <c r="E50" s="4"/>
      <c r="F50" s="4"/>
    </row>
    <row r="51" spans="1:6" s="5" customFormat="1" x14ac:dyDescent="0.25">
      <c r="A51" s="43"/>
      <c r="B51" s="44" t="s">
        <v>97</v>
      </c>
      <c r="C51" s="44">
        <f>SUM(C48:C50)</f>
        <v>2475.42</v>
      </c>
      <c r="D51" s="44">
        <f>C51+D46</f>
        <v>29182.449999999997</v>
      </c>
      <c r="E51" s="4"/>
      <c r="F51" s="4"/>
    </row>
    <row r="52" spans="1:6" s="5" customFormat="1" x14ac:dyDescent="0.25">
      <c r="A52" s="43"/>
      <c r="B52" s="44" t="s">
        <v>16</v>
      </c>
      <c r="C52" s="43"/>
      <c r="D52" s="44"/>
      <c r="E52" s="4"/>
      <c r="F52" s="4"/>
    </row>
    <row r="53" spans="1:6" s="5" customFormat="1" ht="30" x14ac:dyDescent="0.25">
      <c r="A53" s="43">
        <v>1</v>
      </c>
      <c r="B53" s="43" t="s">
        <v>57</v>
      </c>
      <c r="C53" s="43">
        <v>1223.92</v>
      </c>
      <c r="D53" s="44"/>
      <c r="E53" s="4"/>
      <c r="F53" s="4"/>
    </row>
    <row r="54" spans="1:6" s="5" customFormat="1" ht="60" x14ac:dyDescent="0.25">
      <c r="A54" s="43">
        <v>2</v>
      </c>
      <c r="B54" s="12" t="s">
        <v>64</v>
      </c>
      <c r="C54" s="43">
        <v>935</v>
      </c>
      <c r="D54" s="44"/>
      <c r="E54" s="4"/>
      <c r="F54" s="4"/>
    </row>
    <row r="55" spans="1:6" s="5" customFormat="1" ht="30" x14ac:dyDescent="0.25">
      <c r="A55" s="43">
        <v>3</v>
      </c>
      <c r="B55" s="43" t="s">
        <v>100</v>
      </c>
      <c r="C55" s="43">
        <f>2400+25602</f>
        <v>28002</v>
      </c>
      <c r="D55" s="44"/>
      <c r="E55" s="4"/>
      <c r="F55" s="4"/>
    </row>
    <row r="56" spans="1:6" s="5" customFormat="1" x14ac:dyDescent="0.25">
      <c r="A56" s="43">
        <v>4</v>
      </c>
      <c r="B56" s="43" t="s">
        <v>101</v>
      </c>
      <c r="C56" s="43">
        <v>913</v>
      </c>
      <c r="D56" s="44"/>
      <c r="E56" s="4"/>
      <c r="F56" s="4"/>
    </row>
    <row r="57" spans="1:6" s="5" customFormat="1" x14ac:dyDescent="0.25">
      <c r="A57" s="43"/>
      <c r="B57" s="44" t="s">
        <v>102</v>
      </c>
      <c r="C57" s="44">
        <f>SUM(C53:C56)</f>
        <v>31073.919999999998</v>
      </c>
      <c r="D57" s="44">
        <f>C57+D51</f>
        <v>60256.369999999995</v>
      </c>
      <c r="E57" s="4"/>
      <c r="F57" s="4"/>
    </row>
    <row r="58" spans="1:6" s="5" customFormat="1" x14ac:dyDescent="0.25">
      <c r="A58" s="43"/>
      <c r="B58" s="44" t="s">
        <v>17</v>
      </c>
      <c r="C58" s="43"/>
      <c r="D58" s="44"/>
      <c r="E58" s="4"/>
      <c r="F58" s="4"/>
    </row>
    <row r="59" spans="1:6" s="5" customFormat="1" ht="30" x14ac:dyDescent="0.25">
      <c r="A59" s="43">
        <v>1</v>
      </c>
      <c r="B59" s="43" t="s">
        <v>57</v>
      </c>
      <c r="C59" s="43">
        <v>1223.92</v>
      </c>
      <c r="D59" s="44"/>
      <c r="E59" s="4"/>
      <c r="F59" s="4"/>
    </row>
    <row r="60" spans="1:6" s="5" customFormat="1" ht="60" x14ac:dyDescent="0.25">
      <c r="A60" s="43">
        <v>2</v>
      </c>
      <c r="B60" s="12" t="s">
        <v>64</v>
      </c>
      <c r="C60" s="43">
        <v>935</v>
      </c>
      <c r="D60" s="44"/>
      <c r="E60" s="4"/>
      <c r="F60" s="4"/>
    </row>
    <row r="61" spans="1:6" s="5" customFormat="1" x14ac:dyDescent="0.25">
      <c r="A61" s="43">
        <v>3</v>
      </c>
      <c r="B61" s="43" t="s">
        <v>105</v>
      </c>
      <c r="C61" s="43">
        <v>3798</v>
      </c>
      <c r="D61" s="44"/>
      <c r="E61" s="4"/>
      <c r="F61" s="4"/>
    </row>
    <row r="62" spans="1:6" s="5" customFormat="1" ht="30" x14ac:dyDescent="0.25">
      <c r="A62" s="43">
        <v>4</v>
      </c>
      <c r="B62" s="43" t="s">
        <v>106</v>
      </c>
      <c r="C62" s="43">
        <v>1266</v>
      </c>
      <c r="D62" s="44"/>
      <c r="E62" s="4"/>
      <c r="F62" s="4"/>
    </row>
    <row r="63" spans="1:6" s="5" customFormat="1" x14ac:dyDescent="0.25">
      <c r="A63" s="43"/>
      <c r="B63" s="44" t="s">
        <v>107</v>
      </c>
      <c r="C63" s="44">
        <f>SUM(C59:C62)</f>
        <v>7222.92</v>
      </c>
      <c r="D63" s="44">
        <f>C63+D57</f>
        <v>67479.289999999994</v>
      </c>
      <c r="E63" s="4"/>
      <c r="F63" s="4"/>
    </row>
    <row r="64" spans="1:6" s="5" customFormat="1" x14ac:dyDescent="0.25">
      <c r="A64" s="43"/>
      <c r="B64" s="43"/>
      <c r="C64" s="43"/>
      <c r="D64" s="44"/>
      <c r="E64" s="4"/>
      <c r="F64" s="4"/>
    </row>
    <row r="65" spans="1:6" s="5" customFormat="1" x14ac:dyDescent="0.25">
      <c r="A65" s="43"/>
      <c r="B65" s="43"/>
      <c r="C65" s="43"/>
      <c r="D65" s="44"/>
      <c r="E65" s="4"/>
      <c r="F65" s="4"/>
    </row>
    <row r="66" spans="1:6" x14ac:dyDescent="0.25">
      <c r="A66" s="43"/>
      <c r="B66" s="45"/>
      <c r="C66" s="43"/>
      <c r="D66" s="43"/>
      <c r="E66" s="1"/>
      <c r="F66" s="1"/>
    </row>
    <row r="67" spans="1:6" x14ac:dyDescent="0.25">
      <c r="A67" s="43"/>
      <c r="B67" s="43"/>
      <c r="C67" s="43"/>
      <c r="D67" s="43"/>
      <c r="E67" s="1"/>
      <c r="F67" s="1"/>
    </row>
    <row r="68" spans="1:6" x14ac:dyDescent="0.25">
      <c r="A68" s="12"/>
      <c r="B68" s="43" t="s">
        <v>59</v>
      </c>
      <c r="C68" s="3">
        <f>SUM(C33:C67)</f>
        <v>106259.62</v>
      </c>
      <c r="D68" s="3">
        <f>D31+C68</f>
        <v>106259.62</v>
      </c>
      <c r="E68" s="1"/>
      <c r="F6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B13" sqref="B13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7" t="s">
        <v>63</v>
      </c>
      <c r="C1" s="77"/>
      <c r="D1" s="77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6" t="s">
        <v>8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8"/>
      <c r="B5" s="3" t="s">
        <v>7</v>
      </c>
      <c r="C5" s="8"/>
      <c r="D5" s="8"/>
      <c r="E5" s="1"/>
      <c r="F5" s="1"/>
      <c r="G5" s="1"/>
      <c r="H5" s="1"/>
    </row>
    <row r="6" spans="1:8" s="1" customFormat="1" x14ac:dyDescent="0.25">
      <c r="A6" s="43">
        <v>1</v>
      </c>
      <c r="B6" s="43" t="s">
        <v>68</v>
      </c>
      <c r="C6" s="43">
        <v>2532</v>
      </c>
      <c r="D6" s="44">
        <f>C6</f>
        <v>2532</v>
      </c>
    </row>
    <row r="7" spans="1:8" s="1" customFormat="1" x14ac:dyDescent="0.25">
      <c r="A7" s="43"/>
      <c r="B7" s="44" t="s">
        <v>3</v>
      </c>
      <c r="C7" s="43"/>
      <c r="D7" s="44"/>
    </row>
    <row r="8" spans="1:8" s="4" customFormat="1" ht="30" customHeight="1" x14ac:dyDescent="0.25">
      <c r="A8" s="43">
        <v>1</v>
      </c>
      <c r="B8" s="43" t="s">
        <v>70</v>
      </c>
      <c r="C8" s="44">
        <v>2938.5</v>
      </c>
      <c r="D8" s="44">
        <f>C8+D6</f>
        <v>5470.5</v>
      </c>
    </row>
    <row r="9" spans="1:8" s="4" customFormat="1" ht="15" customHeight="1" x14ac:dyDescent="0.25">
      <c r="A9" s="8"/>
      <c r="B9" s="3" t="s">
        <v>10</v>
      </c>
      <c r="C9" s="8"/>
      <c r="D9" s="44"/>
    </row>
    <row r="10" spans="1:8" s="1" customFormat="1" ht="15" customHeight="1" x14ac:dyDescent="0.25">
      <c r="A10" s="43">
        <v>1</v>
      </c>
      <c r="B10" s="43" t="s">
        <v>77</v>
      </c>
      <c r="C10" s="43">
        <v>3798</v>
      </c>
      <c r="D10" s="44">
        <f>C10+D8</f>
        <v>9268.5</v>
      </c>
    </row>
    <row r="11" spans="1:8" s="1" customFormat="1" ht="15" customHeight="1" x14ac:dyDescent="0.25">
      <c r="A11" s="43"/>
      <c r="B11" s="44" t="s">
        <v>13</v>
      </c>
      <c r="C11" s="43"/>
      <c r="D11" s="44"/>
    </row>
    <row r="12" spans="1:8" s="1" customFormat="1" ht="30" x14ac:dyDescent="0.25">
      <c r="A12" s="43">
        <v>1</v>
      </c>
      <c r="B12" s="43" t="s">
        <v>88</v>
      </c>
      <c r="C12" s="44">
        <v>4000</v>
      </c>
      <c r="D12" s="44">
        <f>C12+D10</f>
        <v>13268.5</v>
      </c>
    </row>
    <row r="13" spans="1:8" s="1" customFormat="1" x14ac:dyDescent="0.25">
      <c r="A13" s="43"/>
      <c r="B13" s="3"/>
      <c r="C13" s="8"/>
      <c r="D13" s="44"/>
    </row>
    <row r="14" spans="1:8" s="1" customFormat="1" x14ac:dyDescent="0.25">
      <c r="A14" s="43">
        <v>1</v>
      </c>
      <c r="B14" s="43"/>
      <c r="C14" s="43"/>
      <c r="D14" s="44"/>
    </row>
    <row r="15" spans="1:8" s="1" customFormat="1" x14ac:dyDescent="0.25">
      <c r="A15" s="43"/>
      <c r="B15" s="44"/>
      <c r="C15" s="44"/>
      <c r="D15" s="44"/>
    </row>
    <row r="16" spans="1:8" s="4" customFormat="1" x14ac:dyDescent="0.25">
      <c r="A16" s="43"/>
      <c r="B16" s="44"/>
      <c r="C16" s="43"/>
      <c r="D16" s="44"/>
    </row>
    <row r="17" spans="1:4" s="4" customFormat="1" x14ac:dyDescent="0.25">
      <c r="A17" s="43"/>
      <c r="B17" s="43"/>
      <c r="C17" s="43"/>
      <c r="D17" s="44"/>
    </row>
    <row r="18" spans="1:4" s="1" customFormat="1" x14ac:dyDescent="0.25">
      <c r="A18" s="43"/>
      <c r="B18" s="44"/>
      <c r="C18" s="44"/>
      <c r="D18" s="44"/>
    </row>
    <row r="19" spans="1:4" s="1" customFormat="1" x14ac:dyDescent="0.25">
      <c r="A19" s="43"/>
      <c r="B19" s="44"/>
      <c r="C19" s="43"/>
      <c r="D19" s="44"/>
    </row>
    <row r="20" spans="1:4" s="1" customFormat="1" x14ac:dyDescent="0.25">
      <c r="A20" s="43"/>
      <c r="B20" s="43"/>
      <c r="C20" s="43"/>
      <c r="D20" s="44"/>
    </row>
    <row r="21" spans="1:4" s="1" customFormat="1" x14ac:dyDescent="0.25">
      <c r="A21" s="43"/>
      <c r="B21" s="43"/>
      <c r="C21" s="43"/>
      <c r="D21" s="43"/>
    </row>
    <row r="22" spans="1:4" s="4" customFormat="1" x14ac:dyDescent="0.25">
      <c r="A22" s="43"/>
      <c r="B22" s="43"/>
      <c r="C22" s="43"/>
      <c r="D22" s="44"/>
    </row>
    <row r="23" spans="1:4" s="1" customFormat="1" x14ac:dyDescent="0.25">
      <c r="A23" s="43"/>
      <c r="B23" s="44"/>
      <c r="C23" s="44"/>
      <c r="D23" s="44"/>
    </row>
    <row r="24" spans="1:4" s="1" customFormat="1" x14ac:dyDescent="0.25">
      <c r="A24" s="43"/>
      <c r="B24" s="44"/>
      <c r="C24" s="43"/>
      <c r="D24" s="44"/>
    </row>
    <row r="25" spans="1:4" s="1" customFormat="1" x14ac:dyDescent="0.25">
      <c r="A25" s="43"/>
      <c r="B25" s="43"/>
      <c r="C25" s="43"/>
      <c r="D25" s="44"/>
    </row>
    <row r="26" spans="1:4" s="1" customFormat="1" x14ac:dyDescent="0.25">
      <c r="A26" s="43"/>
      <c r="B26" s="43"/>
      <c r="C26" s="43"/>
      <c r="D26" s="44"/>
    </row>
    <row r="27" spans="1:4" s="1" customFormat="1" ht="15.75" customHeight="1" x14ac:dyDescent="0.25">
      <c r="A27" s="43"/>
      <c r="B27" s="43"/>
      <c r="C27" s="43"/>
      <c r="D27" s="43"/>
    </row>
    <row r="28" spans="1:4" s="1" customFormat="1" x14ac:dyDescent="0.25">
      <c r="A28" s="43"/>
      <c r="B28" s="44"/>
      <c r="C28" s="44"/>
      <c r="D28" s="44"/>
    </row>
    <row r="29" spans="1:4" s="1" customFormat="1" x14ac:dyDescent="0.25">
      <c r="A29" s="43"/>
      <c r="B29" s="44"/>
      <c r="C29" s="43"/>
      <c r="D29" s="44"/>
    </row>
    <row r="30" spans="1:4" x14ac:dyDescent="0.25">
      <c r="A30" s="46"/>
      <c r="B30" s="43"/>
      <c r="C30" s="46"/>
      <c r="D30" s="48"/>
    </row>
    <row r="31" spans="1:4" x14ac:dyDescent="0.25">
      <c r="A31" s="46"/>
      <c r="B31" s="49"/>
      <c r="C31" s="46"/>
      <c r="D31" s="46"/>
    </row>
    <row r="32" spans="1:4" x14ac:dyDescent="0.25">
      <c r="A32" s="46"/>
      <c r="B32" s="47"/>
      <c r="C32" s="46"/>
      <c r="D32" s="48"/>
    </row>
    <row r="33" spans="1:4" x14ac:dyDescent="0.25">
      <c r="A33" s="46"/>
      <c r="B33" s="47"/>
      <c r="C33" s="46"/>
      <c r="D33" s="48"/>
    </row>
    <row r="34" spans="1:4" x14ac:dyDescent="0.25">
      <c r="A34" s="46"/>
      <c r="B34" s="49"/>
      <c r="C34" s="46"/>
      <c r="D34" s="48"/>
    </row>
    <row r="35" spans="1:4" x14ac:dyDescent="0.25">
      <c r="A35" s="46"/>
      <c r="B35" s="47"/>
      <c r="C35" s="46"/>
      <c r="D35" s="46"/>
    </row>
    <row r="36" spans="1:4" x14ac:dyDescent="0.25">
      <c r="A36" s="46"/>
      <c r="B36" s="47"/>
      <c r="C36" s="46"/>
      <c r="D36" s="46"/>
    </row>
    <row r="37" spans="1:4" x14ac:dyDescent="0.25">
      <c r="A37" s="46"/>
      <c r="B37" s="47"/>
      <c r="C37" s="48"/>
      <c r="D37" s="48"/>
    </row>
    <row r="38" spans="1:4" x14ac:dyDescent="0.25">
      <c r="A38" s="46"/>
      <c r="B38" s="47"/>
      <c r="C38" s="46"/>
      <c r="D38" s="46"/>
    </row>
    <row r="39" spans="1:4" x14ac:dyDescent="0.25">
      <c r="A39" s="46"/>
      <c r="B39" s="47"/>
      <c r="C39" s="48"/>
      <c r="D39" s="4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17" sqref="D17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21" x14ac:dyDescent="0.35">
      <c r="A1" s="1"/>
      <c r="B1" s="77" t="s">
        <v>63</v>
      </c>
      <c r="C1" s="77"/>
      <c r="D1" s="77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76" t="s">
        <v>32</v>
      </c>
      <c r="C3" s="76"/>
      <c r="D3" s="76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8"/>
      <c r="B5" s="3" t="s">
        <v>7</v>
      </c>
      <c r="C5" s="8"/>
      <c r="D5" s="8"/>
    </row>
    <row r="6" spans="1:4" x14ac:dyDescent="0.25">
      <c r="A6" s="43">
        <v>1</v>
      </c>
      <c r="B6" s="43" t="s">
        <v>93</v>
      </c>
      <c r="C6" s="43">
        <v>1281.25</v>
      </c>
      <c r="D6" s="44">
        <f>C6</f>
        <v>1281.25</v>
      </c>
    </row>
    <row r="7" spans="1:4" x14ac:dyDescent="0.25">
      <c r="A7" s="43"/>
      <c r="B7" s="44" t="s">
        <v>9</v>
      </c>
      <c r="C7" s="44"/>
      <c r="D7" s="44"/>
    </row>
    <row r="8" spans="1:4" x14ac:dyDescent="0.25">
      <c r="A8" s="43">
        <v>1</v>
      </c>
      <c r="B8" s="43" t="s">
        <v>73</v>
      </c>
      <c r="C8" s="44">
        <v>3156.5</v>
      </c>
      <c r="D8" s="44">
        <f>C8+D6</f>
        <v>4437.75</v>
      </c>
    </row>
    <row r="9" spans="1:4" x14ac:dyDescent="0.25">
      <c r="A9" s="43"/>
      <c r="B9" s="44" t="s">
        <v>14</v>
      </c>
      <c r="C9" s="43"/>
      <c r="D9" s="44"/>
    </row>
    <row r="10" spans="1:4" ht="30" x14ac:dyDescent="0.25">
      <c r="A10" s="43">
        <v>1</v>
      </c>
      <c r="B10" s="43" t="s">
        <v>94</v>
      </c>
      <c r="C10" s="44">
        <v>1631.25</v>
      </c>
      <c r="D10" s="44">
        <f>C10+D8</f>
        <v>6069</v>
      </c>
    </row>
    <row r="11" spans="1:4" x14ac:dyDescent="0.25">
      <c r="A11" s="43"/>
      <c r="B11" s="44" t="s">
        <v>15</v>
      </c>
      <c r="C11" s="43"/>
      <c r="D11" s="44"/>
    </row>
    <row r="12" spans="1:4" ht="15.75" customHeight="1" x14ac:dyDescent="0.25">
      <c r="A12" s="43">
        <v>1</v>
      </c>
      <c r="B12" s="43" t="s">
        <v>98</v>
      </c>
      <c r="C12" s="43">
        <v>1304.25</v>
      </c>
      <c r="D12" s="44">
        <f>C12+D10</f>
        <v>7373.25</v>
      </c>
    </row>
    <row r="13" spans="1:4" x14ac:dyDescent="0.25">
      <c r="A13" s="43"/>
      <c r="B13" s="44" t="s">
        <v>16</v>
      </c>
      <c r="C13" s="43"/>
      <c r="D13" s="43"/>
    </row>
    <row r="14" spans="1:4" x14ac:dyDescent="0.25">
      <c r="A14" s="43">
        <v>1</v>
      </c>
      <c r="B14" s="43" t="s">
        <v>103</v>
      </c>
      <c r="C14" s="44">
        <v>994.5</v>
      </c>
      <c r="D14" s="44">
        <f>C14+D12</f>
        <v>8367.75</v>
      </c>
    </row>
    <row r="15" spans="1:4" x14ac:dyDescent="0.25">
      <c r="A15" s="43"/>
      <c r="B15" s="44" t="s">
        <v>17</v>
      </c>
      <c r="C15" s="43"/>
      <c r="D15" s="44"/>
    </row>
    <row r="16" spans="1:4" x14ac:dyDescent="0.25">
      <c r="A16" s="43">
        <v>1</v>
      </c>
      <c r="B16" s="43" t="s">
        <v>73</v>
      </c>
      <c r="C16" s="44">
        <v>1900.5</v>
      </c>
      <c r="D16" s="44">
        <f>C16+D14</f>
        <v>10268.25</v>
      </c>
    </row>
    <row r="17" spans="1:4" x14ac:dyDescent="0.25">
      <c r="A17" s="43"/>
      <c r="B17" s="44"/>
      <c r="C17" s="43"/>
      <c r="D17" s="43"/>
    </row>
    <row r="18" spans="1:4" x14ac:dyDescent="0.25">
      <c r="A18" s="43"/>
      <c r="B18" s="43"/>
      <c r="C18" s="43"/>
      <c r="D18" s="44"/>
    </row>
    <row r="19" spans="1:4" x14ac:dyDescent="0.25">
      <c r="A19" s="43"/>
      <c r="B19" s="43"/>
      <c r="C19" s="43"/>
      <c r="D19" s="43"/>
    </row>
    <row r="20" spans="1:4" x14ac:dyDescent="0.25">
      <c r="A20" s="43"/>
      <c r="B20" s="44"/>
      <c r="C20" s="44"/>
      <c r="D20" s="44"/>
    </row>
    <row r="21" spans="1:4" x14ac:dyDescent="0.25">
      <c r="A21" s="44"/>
      <c r="B21" s="43"/>
      <c r="C21" s="44"/>
      <c r="D21" s="44"/>
    </row>
    <row r="22" spans="1:4" x14ac:dyDescent="0.25">
      <c r="A22" s="43"/>
      <c r="B22" s="43"/>
      <c r="C22" s="43"/>
      <c r="D22" s="44"/>
    </row>
    <row r="23" spans="1:4" x14ac:dyDescent="0.25">
      <c r="A23" s="43"/>
      <c r="B23" s="44"/>
      <c r="C23" s="43"/>
      <c r="D23" s="44"/>
    </row>
    <row r="24" spans="1:4" x14ac:dyDescent="0.25">
      <c r="A24" s="43"/>
      <c r="B24" s="43"/>
      <c r="C24" s="43"/>
      <c r="D24" s="44"/>
    </row>
    <row r="25" spans="1:4" x14ac:dyDescent="0.25">
      <c r="A25" s="46"/>
      <c r="B25" s="43"/>
      <c r="C25" s="43"/>
      <c r="D25" s="46"/>
    </row>
    <row r="26" spans="1:4" x14ac:dyDescent="0.25">
      <c r="A26" s="43"/>
      <c r="B26" s="43"/>
      <c r="C26" s="43"/>
      <c r="D26" s="44"/>
    </row>
    <row r="27" spans="1:4" x14ac:dyDescent="0.25">
      <c r="A27" s="43"/>
      <c r="B27" s="44"/>
      <c r="C27" s="43"/>
      <c r="D27" s="44"/>
    </row>
    <row r="28" spans="1:4" x14ac:dyDescent="0.25">
      <c r="A28" s="43"/>
      <c r="B28" s="44"/>
      <c r="C28" s="43"/>
      <c r="D28" s="44"/>
    </row>
    <row r="29" spans="1:4" x14ac:dyDescent="0.25">
      <c r="A29" s="43"/>
      <c r="B29" s="43"/>
      <c r="C29" s="43"/>
      <c r="D29" s="44"/>
    </row>
    <row r="30" spans="1:4" x14ac:dyDescent="0.25">
      <c r="A30" s="43"/>
      <c r="B30" s="43"/>
      <c r="C30" s="43"/>
      <c r="D30" s="44"/>
    </row>
    <row r="31" spans="1:4" x14ac:dyDescent="0.25">
      <c r="A31" s="43"/>
      <c r="B31" s="44"/>
      <c r="C31" s="43"/>
      <c r="D31" s="44"/>
    </row>
    <row r="32" spans="1:4" x14ac:dyDescent="0.25">
      <c r="A32" s="43"/>
      <c r="B32" s="44"/>
      <c r="C32" s="43"/>
      <c r="D32" s="44"/>
    </row>
    <row r="33" spans="1:4" x14ac:dyDescent="0.25">
      <c r="A33" s="43"/>
      <c r="B33" s="43"/>
      <c r="C33" s="43"/>
      <c r="D33" s="44"/>
    </row>
    <row r="34" spans="1:4" x14ac:dyDescent="0.25">
      <c r="A34" s="43"/>
      <c r="B34" s="44"/>
      <c r="C34" s="43"/>
      <c r="D34" s="44"/>
    </row>
    <row r="35" spans="1:4" x14ac:dyDescent="0.25">
      <c r="A35" s="43"/>
      <c r="B35" s="43"/>
      <c r="C35" s="43"/>
      <c r="D35" s="44"/>
    </row>
    <row r="36" spans="1:4" x14ac:dyDescent="0.25">
      <c r="A36" s="46"/>
      <c r="B36" s="43"/>
      <c r="C36" s="43"/>
      <c r="D36" s="48"/>
    </row>
    <row r="37" spans="1:4" x14ac:dyDescent="0.25">
      <c r="A37" s="46"/>
      <c r="B37" s="49"/>
      <c r="C37" s="46"/>
      <c r="D37" s="48"/>
    </row>
    <row r="38" spans="1:4" x14ac:dyDescent="0.25">
      <c r="A38" s="46"/>
      <c r="B38" s="43"/>
      <c r="C38" s="43"/>
      <c r="D38" s="48"/>
    </row>
    <row r="39" spans="1:4" x14ac:dyDescent="0.25">
      <c r="A39" s="14"/>
      <c r="B39" s="22"/>
      <c r="C39" s="14"/>
      <c r="D39" s="14"/>
    </row>
    <row r="40" spans="1:4" x14ac:dyDescent="0.25">
      <c r="A40" s="14"/>
      <c r="B40" s="15"/>
      <c r="C40" s="14"/>
      <c r="D40" s="14"/>
    </row>
    <row r="41" spans="1:4" x14ac:dyDescent="0.25">
      <c r="A41" s="14"/>
      <c r="B41" s="12"/>
      <c r="C41" s="28"/>
      <c r="D41" s="13"/>
    </row>
    <row r="42" spans="1:4" x14ac:dyDescent="0.25">
      <c r="A42" s="14"/>
      <c r="B42" s="22"/>
      <c r="C42" s="13"/>
      <c r="D42" s="1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80" t="s">
        <v>63</v>
      </c>
      <c r="C1" s="80"/>
      <c r="D1" s="80"/>
      <c r="E1" s="7"/>
      <c r="F1" s="7"/>
      <c r="G1" s="7"/>
      <c r="H1" s="7"/>
    </row>
    <row r="2" spans="1:8" ht="21.6" customHeight="1" x14ac:dyDescent="0.25">
      <c r="A2" s="6"/>
      <c r="B2" s="78" t="s">
        <v>33</v>
      </c>
      <c r="C2" s="78"/>
      <c r="D2" s="78"/>
      <c r="E2" s="1"/>
      <c r="F2" s="1"/>
      <c r="G2" s="1"/>
      <c r="H2" s="1"/>
    </row>
    <row r="3" spans="1:8" ht="17.25" customHeight="1" x14ac:dyDescent="0.25">
      <c r="A3" s="6"/>
      <c r="B3" s="79" t="s">
        <v>5</v>
      </c>
      <c r="C3" s="79"/>
      <c r="D3" s="7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ht="15.75" x14ac:dyDescent="0.25">
      <c r="A5" s="10"/>
      <c r="B5" s="61" t="s">
        <v>3</v>
      </c>
      <c r="C5" s="62"/>
      <c r="D5" s="10"/>
      <c r="E5" s="1"/>
      <c r="F5" s="1"/>
      <c r="G5" s="1"/>
      <c r="H5" s="1"/>
    </row>
    <row r="6" spans="1:8" x14ac:dyDescent="0.25">
      <c r="A6" s="28">
        <v>1</v>
      </c>
      <c r="B6" s="43" t="s">
        <v>71</v>
      </c>
      <c r="C6" s="70">
        <v>6203</v>
      </c>
      <c r="D6" s="3">
        <f>C6</f>
        <v>6203</v>
      </c>
    </row>
    <row r="7" spans="1:8" x14ac:dyDescent="0.25">
      <c r="A7" s="13"/>
      <c r="B7" s="48" t="s">
        <v>12</v>
      </c>
      <c r="C7" s="54"/>
      <c r="D7" s="13"/>
    </row>
    <row r="8" spans="1:8" x14ac:dyDescent="0.25">
      <c r="A8" s="14">
        <v>1</v>
      </c>
      <c r="B8" s="43" t="s">
        <v>84</v>
      </c>
      <c r="C8" s="54">
        <v>12850</v>
      </c>
      <c r="D8" s="34">
        <f>C8+D6</f>
        <v>19053</v>
      </c>
    </row>
    <row r="9" spans="1:8" x14ac:dyDescent="0.25">
      <c r="A9" s="29"/>
      <c r="B9" s="56" t="s">
        <v>15</v>
      </c>
      <c r="C9" s="46"/>
      <c r="D9" s="13"/>
    </row>
    <row r="10" spans="1:8" x14ac:dyDescent="0.25">
      <c r="A10" s="33">
        <v>1</v>
      </c>
      <c r="B10" s="75" t="s">
        <v>99</v>
      </c>
      <c r="C10" s="73">
        <v>3560</v>
      </c>
      <c r="D10" s="35">
        <f>C10+D8</f>
        <v>22613</v>
      </c>
    </row>
    <row r="11" spans="1:8" x14ac:dyDescent="0.25">
      <c r="A11" s="14"/>
      <c r="B11" s="43" t="s">
        <v>17</v>
      </c>
      <c r="C11" s="46"/>
      <c r="D11" s="13"/>
    </row>
    <row r="12" spans="1:8" x14ac:dyDescent="0.25">
      <c r="A12" s="14">
        <v>1</v>
      </c>
      <c r="B12" s="43" t="s">
        <v>108</v>
      </c>
      <c r="C12" s="54">
        <v>14298</v>
      </c>
      <c r="D12" s="34">
        <f>C12+D10</f>
        <v>36911</v>
      </c>
    </row>
    <row r="13" spans="1:8" x14ac:dyDescent="0.25">
      <c r="A13" s="14"/>
      <c r="B13" s="48"/>
      <c r="C13" s="46"/>
      <c r="D13" s="14"/>
    </row>
    <row r="14" spans="1:8" x14ac:dyDescent="0.25">
      <c r="B14" s="46"/>
      <c r="C14" s="50"/>
      <c r="D14" s="13"/>
    </row>
    <row r="15" spans="1:8" x14ac:dyDescent="0.25">
      <c r="A15" s="14"/>
      <c r="B15" s="48"/>
      <c r="C15" s="46"/>
      <c r="D15" s="14"/>
    </row>
    <row r="16" spans="1:8" x14ac:dyDescent="0.25">
      <c r="A16" s="14"/>
      <c r="B16" s="45"/>
      <c r="C16" s="46"/>
      <c r="D16" s="14"/>
    </row>
    <row r="17" spans="1:4" x14ac:dyDescent="0.25">
      <c r="A17" s="14"/>
      <c r="B17" s="46"/>
      <c r="C17" s="46"/>
      <c r="D17" s="14"/>
    </row>
    <row r="18" spans="1:4" x14ac:dyDescent="0.25">
      <c r="A18" s="14"/>
      <c r="B18" s="48"/>
      <c r="C18" s="48"/>
      <c r="D18" s="13"/>
    </row>
    <row r="19" spans="1:4" x14ac:dyDescent="0.25">
      <c r="A19" s="14"/>
      <c r="B19" s="48"/>
      <c r="C19" s="46"/>
      <c r="D19" s="14"/>
    </row>
    <row r="20" spans="1:4" x14ac:dyDescent="0.25">
      <c r="A20" s="14"/>
      <c r="B20" s="47"/>
      <c r="C20" s="46"/>
      <c r="D20" s="14"/>
    </row>
    <row r="21" spans="1:4" x14ac:dyDescent="0.25">
      <c r="A21" s="14"/>
      <c r="B21" s="43"/>
      <c r="C21" s="46"/>
      <c r="D21" s="14"/>
    </row>
    <row r="22" spans="1:4" x14ac:dyDescent="0.25">
      <c r="A22" s="14"/>
      <c r="B22" s="48"/>
      <c r="C22" s="48"/>
      <c r="D22" s="13"/>
    </row>
    <row r="23" spans="1:4" x14ac:dyDescent="0.25">
      <c r="A23" s="14"/>
      <c r="B23" s="59"/>
      <c r="C23" s="46"/>
      <c r="D23" s="14"/>
    </row>
    <row r="24" spans="1:4" x14ac:dyDescent="0.25">
      <c r="A24" s="14"/>
      <c r="B24" s="47"/>
      <c r="C24" s="46"/>
      <c r="D24" s="14"/>
    </row>
    <row r="25" spans="1:4" x14ac:dyDescent="0.25">
      <c r="A25" s="14"/>
      <c r="B25" s="43"/>
      <c r="C25" s="46"/>
      <c r="D25" s="13"/>
    </row>
    <row r="26" spans="1:4" x14ac:dyDescent="0.25">
      <c r="A26" s="14"/>
      <c r="B26" s="59"/>
      <c r="C26" s="48"/>
      <c r="D26" s="13"/>
    </row>
    <row r="27" spans="1:4" x14ac:dyDescent="0.25">
      <c r="A27" s="14"/>
      <c r="B27" s="60"/>
      <c r="C27" s="46"/>
      <c r="D27" s="14"/>
    </row>
    <row r="28" spans="1:4" x14ac:dyDescent="0.25">
      <c r="A28" s="14"/>
      <c r="B28" s="59"/>
      <c r="C28" s="48"/>
      <c r="D28" s="13"/>
    </row>
    <row r="29" spans="1:4" x14ac:dyDescent="0.25">
      <c r="A29" s="14"/>
      <c r="B29" s="59"/>
      <c r="C29" s="46"/>
      <c r="D29" s="14"/>
    </row>
    <row r="30" spans="1:4" x14ac:dyDescent="0.25">
      <c r="A30" s="14"/>
      <c r="B30" s="60"/>
      <c r="C30" s="46"/>
      <c r="D30" s="14"/>
    </row>
    <row r="31" spans="1:4" x14ac:dyDescent="0.25">
      <c r="A31" s="14"/>
      <c r="B31" s="16"/>
      <c r="C31" s="13"/>
      <c r="D3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8" sqref="D8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80" t="s">
        <v>63</v>
      </c>
      <c r="C1" s="80"/>
      <c r="D1" s="80"/>
    </row>
    <row r="2" spans="1:4" ht="15.75" x14ac:dyDescent="0.25">
      <c r="A2" s="6"/>
      <c r="B2" s="78" t="s">
        <v>33</v>
      </c>
      <c r="C2" s="78"/>
      <c r="D2" s="78"/>
    </row>
    <row r="3" spans="1:4" ht="15.75" x14ac:dyDescent="0.25">
      <c r="A3" s="6"/>
      <c r="B3" s="79" t="s">
        <v>36</v>
      </c>
      <c r="C3" s="79"/>
      <c r="D3" s="79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x14ac:dyDescent="0.25">
      <c r="A5" s="62"/>
      <c r="B5" s="44" t="s">
        <v>9</v>
      </c>
      <c r="C5" s="62"/>
      <c r="D5" s="62"/>
    </row>
    <row r="6" spans="1:4" ht="45" x14ac:dyDescent="0.25">
      <c r="A6" s="44">
        <v>1</v>
      </c>
      <c r="B6" s="43" t="s">
        <v>74</v>
      </c>
      <c r="C6" s="53">
        <v>4318.5</v>
      </c>
      <c r="D6" s="44">
        <f>C6</f>
        <v>4318.5</v>
      </c>
    </row>
    <row r="7" spans="1:4" x14ac:dyDescent="0.25">
      <c r="A7" s="48"/>
      <c r="B7" s="48" t="s">
        <v>10</v>
      </c>
      <c r="C7" s="66"/>
      <c r="D7" s="48"/>
    </row>
    <row r="8" spans="1:4" x14ac:dyDescent="0.25">
      <c r="A8" s="46">
        <v>1</v>
      </c>
      <c r="B8" s="43" t="s">
        <v>78</v>
      </c>
      <c r="C8" s="66">
        <v>6729</v>
      </c>
      <c r="D8" s="74">
        <f>C8+D6</f>
        <v>11047.5</v>
      </c>
    </row>
    <row r="9" spans="1:4" x14ac:dyDescent="0.25">
      <c r="A9" s="55"/>
      <c r="B9" s="56"/>
      <c r="C9" s="48"/>
      <c r="D9" s="48"/>
    </row>
    <row r="10" spans="1:4" x14ac:dyDescent="0.25">
      <c r="A10" s="57"/>
      <c r="B10" s="68"/>
      <c r="C10" s="58"/>
      <c r="D10" s="69"/>
    </row>
    <row r="11" spans="1:4" x14ac:dyDescent="0.25">
      <c r="A11" s="46"/>
      <c r="B11" s="43"/>
      <c r="C11" s="46"/>
      <c r="D11" s="46"/>
    </row>
    <row r="12" spans="1:4" x14ac:dyDescent="0.25">
      <c r="A12" s="46"/>
      <c r="B12" s="46"/>
      <c r="C12" s="46"/>
      <c r="D12" s="46"/>
    </row>
    <row r="13" spans="1:4" x14ac:dyDescent="0.25">
      <c r="A13" s="46"/>
      <c r="B13" s="46"/>
      <c r="C13" s="46"/>
      <c r="D13" s="46"/>
    </row>
    <row r="14" spans="1:4" x14ac:dyDescent="0.25">
      <c r="A14" s="46"/>
      <c r="B14" s="48"/>
      <c r="C14" s="48"/>
      <c r="D14" s="48"/>
    </row>
    <row r="15" spans="1:4" x14ac:dyDescent="0.25">
      <c r="A15" s="46"/>
      <c r="B15" s="48"/>
      <c r="C15" s="46"/>
      <c r="D15" s="46"/>
    </row>
    <row r="16" spans="1:4" x14ac:dyDescent="0.25">
      <c r="A16" s="46"/>
      <c r="B16" s="45"/>
      <c r="C16" s="46"/>
      <c r="D16" s="46"/>
    </row>
    <row r="17" spans="1:4" x14ac:dyDescent="0.25">
      <c r="A17" s="46"/>
      <c r="B17" s="46"/>
      <c r="C17" s="46"/>
      <c r="D17" s="46"/>
    </row>
    <row r="18" spans="1:4" x14ac:dyDescent="0.25">
      <c r="A18" s="46"/>
      <c r="B18" s="48"/>
      <c r="C18" s="48"/>
      <c r="D18" s="48"/>
    </row>
    <row r="19" spans="1:4" x14ac:dyDescent="0.25">
      <c r="A19" s="46"/>
      <c r="B19" s="48"/>
      <c r="C19" s="46"/>
      <c r="D19" s="46"/>
    </row>
    <row r="20" spans="1:4" x14ac:dyDescent="0.25">
      <c r="A20" s="46"/>
      <c r="B20" s="47"/>
      <c r="C20" s="46"/>
      <c r="D20" s="46"/>
    </row>
    <row r="21" spans="1:4" x14ac:dyDescent="0.25">
      <c r="A21" s="46"/>
      <c r="B21" s="43"/>
      <c r="C21" s="46"/>
      <c r="D21" s="46"/>
    </row>
    <row r="22" spans="1:4" x14ac:dyDescent="0.25">
      <c r="A22" s="46"/>
      <c r="B22" s="48"/>
      <c r="C22" s="48"/>
      <c r="D22" s="48"/>
    </row>
    <row r="23" spans="1:4" x14ac:dyDescent="0.25">
      <c r="A23" s="46"/>
      <c r="B23" s="59"/>
      <c r="C23" s="46"/>
      <c r="D23" s="46"/>
    </row>
    <row r="24" spans="1:4" x14ac:dyDescent="0.25">
      <c r="A24" s="46"/>
      <c r="B24" s="47"/>
      <c r="C24" s="46"/>
      <c r="D24" s="46"/>
    </row>
    <row r="25" spans="1:4" x14ac:dyDescent="0.25">
      <c r="A25" s="46"/>
      <c r="B25" s="43"/>
      <c r="C25" s="46"/>
      <c r="D25" s="48"/>
    </row>
    <row r="26" spans="1:4" x14ac:dyDescent="0.25">
      <c r="A26" s="46"/>
      <c r="B26" s="59"/>
      <c r="C26" s="48"/>
      <c r="D26" s="48"/>
    </row>
    <row r="27" spans="1:4" x14ac:dyDescent="0.25">
      <c r="A27" s="46"/>
      <c r="B27" s="60"/>
      <c r="C27" s="46"/>
      <c r="D27" s="46"/>
    </row>
    <row r="28" spans="1:4" x14ac:dyDescent="0.25">
      <c r="A28" s="46"/>
      <c r="B28" s="59"/>
      <c r="C28" s="48"/>
      <c r="D28" s="48"/>
    </row>
    <row r="29" spans="1:4" x14ac:dyDescent="0.25">
      <c r="A29" s="46"/>
      <c r="B29" s="59"/>
      <c r="C29" s="46"/>
      <c r="D29" s="46"/>
    </row>
    <row r="30" spans="1:4" x14ac:dyDescent="0.25">
      <c r="A30" s="46"/>
      <c r="B30" s="60"/>
      <c r="C30" s="46"/>
      <c r="D30" s="46"/>
    </row>
    <row r="31" spans="1:4" x14ac:dyDescent="0.25">
      <c r="A31" s="46"/>
      <c r="B31" s="59"/>
      <c r="C31" s="48"/>
      <c r="D31" s="48"/>
    </row>
    <row r="32" spans="1:4" x14ac:dyDescent="0.25">
      <c r="A32" s="52"/>
      <c r="B32" s="52"/>
      <c r="C32" s="52"/>
      <c r="D32" s="5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D17" sqref="D1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0" t="s">
        <v>66</v>
      </c>
      <c r="C1" s="80"/>
      <c r="D1" s="80"/>
      <c r="E1" s="7"/>
      <c r="F1" s="7"/>
      <c r="G1" s="7"/>
      <c r="H1" s="7"/>
    </row>
    <row r="2" spans="1:8" ht="15.75" x14ac:dyDescent="0.25">
      <c r="A2" s="6"/>
      <c r="B2" s="78" t="s">
        <v>33</v>
      </c>
      <c r="C2" s="78"/>
      <c r="D2" s="78"/>
      <c r="E2" s="1"/>
      <c r="F2" s="1"/>
      <c r="G2" s="1"/>
      <c r="H2" s="1"/>
    </row>
    <row r="3" spans="1:8" ht="15.75" x14ac:dyDescent="0.25">
      <c r="A3" s="6"/>
      <c r="B3" s="79" t="s">
        <v>6</v>
      </c>
      <c r="C3" s="79"/>
      <c r="D3" s="7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43"/>
      <c r="B5" s="44" t="s">
        <v>12</v>
      </c>
      <c r="C5" s="44"/>
      <c r="D5" s="43"/>
      <c r="E5" s="1"/>
      <c r="F5" s="1"/>
      <c r="G5" s="1"/>
      <c r="H5" s="1"/>
    </row>
    <row r="6" spans="1:8" s="1" customFormat="1" ht="30" x14ac:dyDescent="0.25">
      <c r="A6" s="43">
        <v>1</v>
      </c>
      <c r="B6" s="43" t="s">
        <v>82</v>
      </c>
      <c r="C6" s="43">
        <v>6301</v>
      </c>
      <c r="D6" s="44"/>
    </row>
    <row r="7" spans="1:8" s="5" customFormat="1" x14ac:dyDescent="0.25">
      <c r="A7" s="48">
        <v>2</v>
      </c>
      <c r="B7" s="46" t="s">
        <v>83</v>
      </c>
      <c r="C7" s="46">
        <v>23176</v>
      </c>
      <c r="D7" s="48"/>
    </row>
    <row r="8" spans="1:8" x14ac:dyDescent="0.25">
      <c r="A8" s="46"/>
      <c r="B8" s="44" t="s">
        <v>81</v>
      </c>
      <c r="C8" s="48">
        <f>SUM(C6:C7)</f>
        <v>29477</v>
      </c>
      <c r="D8" s="46">
        <f>C8</f>
        <v>29477</v>
      </c>
    </row>
    <row r="9" spans="1:8" x14ac:dyDescent="0.25">
      <c r="A9" s="46"/>
      <c r="B9" s="44" t="s">
        <v>13</v>
      </c>
      <c r="C9" s="46"/>
      <c r="D9" s="48"/>
    </row>
    <row r="10" spans="1:8" s="5" customFormat="1" x14ac:dyDescent="0.25">
      <c r="A10" s="46">
        <v>1</v>
      </c>
      <c r="B10" s="43" t="s">
        <v>89</v>
      </c>
      <c r="C10" s="46">
        <v>5917</v>
      </c>
      <c r="D10" s="48">
        <f>C10+D8</f>
        <v>35394</v>
      </c>
    </row>
    <row r="11" spans="1:8" x14ac:dyDescent="0.25">
      <c r="A11" s="46"/>
      <c r="B11" s="44" t="s">
        <v>16</v>
      </c>
      <c r="C11" s="46"/>
      <c r="D11" s="48"/>
    </row>
    <row r="12" spans="1:8" x14ac:dyDescent="0.25">
      <c r="A12" s="48">
        <v>1</v>
      </c>
      <c r="B12" s="43" t="s">
        <v>104</v>
      </c>
      <c r="C12" s="48">
        <v>40776.5</v>
      </c>
      <c r="D12" s="48">
        <f>C12+D10</f>
        <v>76170.5</v>
      </c>
    </row>
    <row r="13" spans="1:8" x14ac:dyDescent="0.25">
      <c r="A13" s="48"/>
      <c r="B13" s="44" t="s">
        <v>17</v>
      </c>
      <c r="C13" s="50"/>
      <c r="D13" s="51"/>
    </row>
    <row r="14" spans="1:8" x14ac:dyDescent="0.25">
      <c r="A14" s="46">
        <v>1</v>
      </c>
      <c r="B14" s="43" t="s">
        <v>109</v>
      </c>
      <c r="C14" s="46">
        <v>6472</v>
      </c>
      <c r="D14" s="48"/>
    </row>
    <row r="15" spans="1:8" x14ac:dyDescent="0.25">
      <c r="A15" s="46">
        <v>2</v>
      </c>
      <c r="B15" s="43" t="s">
        <v>110</v>
      </c>
      <c r="C15" s="46">
        <v>11377.5</v>
      </c>
      <c r="D15" s="51"/>
    </row>
    <row r="16" spans="1:8" x14ac:dyDescent="0.25">
      <c r="A16" s="46"/>
      <c r="B16" s="44" t="s">
        <v>107</v>
      </c>
      <c r="C16" s="48">
        <f>SUM(C14:C15)</f>
        <v>17849.5</v>
      </c>
      <c r="D16" s="48">
        <f>C16+D12</f>
        <v>94020</v>
      </c>
    </row>
    <row r="17" spans="1:4" x14ac:dyDescent="0.25">
      <c r="A17" s="46"/>
      <c r="B17" s="43"/>
      <c r="C17" s="46"/>
      <c r="D17" s="46"/>
    </row>
    <row r="18" spans="1:4" x14ac:dyDescent="0.25">
      <c r="A18" s="46"/>
      <c r="B18" s="44"/>
      <c r="C18" s="48"/>
      <c r="D18" s="48"/>
    </row>
    <row r="19" spans="1:4" x14ac:dyDescent="0.25">
      <c r="A19" s="46"/>
      <c r="B19" s="44"/>
      <c r="C19" s="48"/>
      <c r="D19" s="48"/>
    </row>
    <row r="20" spans="1:4" x14ac:dyDescent="0.25">
      <c r="A20" s="46"/>
      <c r="B20" s="43"/>
      <c r="C20" s="46"/>
      <c r="D20" s="46"/>
    </row>
    <row r="21" spans="1:4" x14ac:dyDescent="0.25">
      <c r="A21" s="46"/>
      <c r="B21" s="43"/>
      <c r="C21" s="46"/>
      <c r="D21" s="46"/>
    </row>
    <row r="22" spans="1:4" x14ac:dyDescent="0.25">
      <c r="A22" s="46"/>
      <c r="B22" s="44"/>
      <c r="C22" s="48"/>
      <c r="D22" s="48"/>
    </row>
    <row r="23" spans="1:4" x14ac:dyDescent="0.25">
      <c r="A23" s="46"/>
      <c r="B23" s="49"/>
      <c r="C23" s="46"/>
      <c r="D23" s="46"/>
    </row>
    <row r="24" spans="1:4" x14ac:dyDescent="0.25">
      <c r="A24" s="46"/>
      <c r="B24" s="47"/>
      <c r="C24" s="46"/>
      <c r="D24" s="46"/>
    </row>
    <row r="25" spans="1:4" x14ac:dyDescent="0.25">
      <c r="A25" s="46"/>
      <c r="B25" s="49"/>
      <c r="C25" s="48"/>
      <c r="D25" s="48"/>
    </row>
    <row r="26" spans="1:4" x14ac:dyDescent="0.25">
      <c r="A26" s="46"/>
      <c r="B26" s="49"/>
      <c r="C26" s="46"/>
      <c r="D26" s="46"/>
    </row>
    <row r="27" spans="1:4" x14ac:dyDescent="0.25">
      <c r="A27" s="46"/>
      <c r="B27" s="47"/>
      <c r="C27" s="46"/>
      <c r="D27" s="46"/>
    </row>
    <row r="28" spans="1:4" x14ac:dyDescent="0.25">
      <c r="A28" s="46"/>
      <c r="B28" s="49"/>
      <c r="C28" s="48"/>
      <c r="D28" s="48"/>
    </row>
    <row r="29" spans="1:4" x14ac:dyDescent="0.25">
      <c r="A29" s="46"/>
      <c r="B29" s="49"/>
      <c r="C29" s="46"/>
      <c r="D29" s="46"/>
    </row>
    <row r="30" spans="1:4" x14ac:dyDescent="0.25">
      <c r="A30" s="46"/>
      <c r="B30" s="47"/>
      <c r="C30" s="46"/>
      <c r="D30" s="48"/>
    </row>
    <row r="31" spans="1:4" x14ac:dyDescent="0.25">
      <c r="A31" s="46"/>
      <c r="B31" s="49"/>
      <c r="C31" s="48"/>
      <c r="D31" s="48"/>
    </row>
    <row r="32" spans="1:4" x14ac:dyDescent="0.25">
      <c r="A32" s="46"/>
      <c r="B32" s="47"/>
      <c r="C32" s="46"/>
      <c r="D32" s="46"/>
    </row>
    <row r="33" spans="1:4" x14ac:dyDescent="0.25">
      <c r="A33" s="46"/>
      <c r="B33" s="49"/>
      <c r="C33" s="48"/>
      <c r="D33" s="48"/>
    </row>
    <row r="34" spans="1:4" x14ac:dyDescent="0.25">
      <c r="A34" s="52"/>
      <c r="B34" s="52"/>
      <c r="C34" s="52"/>
      <c r="D34" s="52"/>
    </row>
    <row r="35" spans="1:4" x14ac:dyDescent="0.25">
      <c r="A35" s="52"/>
      <c r="B35" s="52"/>
      <c r="C35" s="52"/>
      <c r="D35" s="52"/>
    </row>
    <row r="36" spans="1:4" x14ac:dyDescent="0.25">
      <c r="A36" s="52"/>
      <c r="B36" s="52"/>
      <c r="C36" s="52"/>
      <c r="D36" s="52"/>
    </row>
    <row r="37" spans="1:4" x14ac:dyDescent="0.25">
      <c r="A37" s="52"/>
      <c r="B37" s="52"/>
      <c r="C37" s="52"/>
      <c r="D37" s="52"/>
    </row>
    <row r="38" spans="1:4" x14ac:dyDescent="0.25">
      <c r="A38" s="52"/>
      <c r="B38" s="52"/>
      <c r="C38" s="52"/>
      <c r="D38" s="52"/>
    </row>
    <row r="39" spans="1:4" x14ac:dyDescent="0.25">
      <c r="A39" s="52"/>
      <c r="B39" s="52"/>
      <c r="C39" s="52"/>
      <c r="D39" s="52"/>
    </row>
    <row r="40" spans="1:4" x14ac:dyDescent="0.25">
      <c r="A40" s="52"/>
      <c r="B40" s="52"/>
      <c r="C40" s="52"/>
      <c r="D40" s="5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8554687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81" t="s">
        <v>62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15.75" x14ac:dyDescent="0.25">
      <c r="A2" s="2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1" customFormat="1" ht="20.25" customHeight="1" x14ac:dyDescent="0.25">
      <c r="A3" s="9"/>
      <c r="B3" s="23" t="s">
        <v>2</v>
      </c>
      <c r="C3" s="23" t="s">
        <v>7</v>
      </c>
      <c r="D3" s="23" t="s">
        <v>3</v>
      </c>
      <c r="E3" s="23" t="s">
        <v>9</v>
      </c>
      <c r="F3" s="23" t="s">
        <v>10</v>
      </c>
      <c r="G3" s="23" t="s">
        <v>11</v>
      </c>
      <c r="H3" s="23" t="s">
        <v>12</v>
      </c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17</v>
      </c>
      <c r="N3" s="18" t="s">
        <v>18</v>
      </c>
    </row>
    <row r="4" spans="1:14" ht="39.75" customHeight="1" x14ac:dyDescent="0.35">
      <c r="A4" s="24" t="s">
        <v>30</v>
      </c>
      <c r="B4" s="19">
        <f>B5+B6+B8</f>
        <v>10590.98</v>
      </c>
      <c r="C4" s="19">
        <f t="shared" ref="C4:N4" si="0">C5+C6+C8</f>
        <v>10590.98</v>
      </c>
      <c r="D4" s="19">
        <f t="shared" si="0"/>
        <v>10590.98</v>
      </c>
      <c r="E4" s="19">
        <f>E5+E6+E7+E8</f>
        <v>10590.98</v>
      </c>
      <c r="F4" s="19">
        <f t="shared" si="0"/>
        <v>10590.98</v>
      </c>
      <c r="G4" s="19">
        <f t="shared" si="0"/>
        <v>10590.98</v>
      </c>
      <c r="H4" s="19">
        <f t="shared" si="0"/>
        <v>10590.98</v>
      </c>
      <c r="I4" s="19">
        <f t="shared" si="0"/>
        <v>10590.98</v>
      </c>
      <c r="J4" s="19">
        <f t="shared" si="0"/>
        <v>10590.98</v>
      </c>
      <c r="K4" s="19">
        <f t="shared" si="0"/>
        <v>10590.98</v>
      </c>
      <c r="L4" s="19">
        <f t="shared" si="0"/>
        <v>10590.98</v>
      </c>
      <c r="M4" s="19">
        <f t="shared" si="0"/>
        <v>10590.98</v>
      </c>
      <c r="N4" s="19">
        <f t="shared" si="0"/>
        <v>127091.75999999998</v>
      </c>
    </row>
    <row r="5" spans="1:14" ht="39" customHeight="1" x14ac:dyDescent="0.35">
      <c r="A5" s="24" t="s">
        <v>19</v>
      </c>
      <c r="B5" s="20">
        <v>4911.5</v>
      </c>
      <c r="C5" s="20">
        <v>4911.5</v>
      </c>
      <c r="D5" s="20">
        <v>4911.5</v>
      </c>
      <c r="E5" s="20">
        <v>4911.5</v>
      </c>
      <c r="F5" s="20">
        <v>4911.5</v>
      </c>
      <c r="G5" s="20">
        <v>4911.5</v>
      </c>
      <c r="H5" s="20">
        <v>4911.5</v>
      </c>
      <c r="I5" s="20">
        <v>4911.5</v>
      </c>
      <c r="J5" s="20">
        <v>4911.5</v>
      </c>
      <c r="K5" s="20">
        <v>4911.5</v>
      </c>
      <c r="L5" s="20">
        <v>4911.5</v>
      </c>
      <c r="M5" s="20">
        <v>4911.5</v>
      </c>
      <c r="N5" s="20">
        <f t="shared" ref="N5:N23" si="1">SUM(B5:M5)</f>
        <v>58938</v>
      </c>
    </row>
    <row r="6" spans="1:14" ht="44.25" customHeight="1" x14ac:dyDescent="0.35">
      <c r="A6" s="24" t="s">
        <v>39</v>
      </c>
      <c r="B6" s="20">
        <v>5679.48</v>
      </c>
      <c r="C6" s="20">
        <v>5679.48</v>
      </c>
      <c r="D6" s="20">
        <v>5679.48</v>
      </c>
      <c r="E6" s="20">
        <v>5679.48</v>
      </c>
      <c r="F6" s="20">
        <v>5679.48</v>
      </c>
      <c r="G6" s="20">
        <v>5679.48</v>
      </c>
      <c r="H6" s="20">
        <v>5679.48</v>
      </c>
      <c r="I6" s="20">
        <v>5679.48</v>
      </c>
      <c r="J6" s="20">
        <v>5679.48</v>
      </c>
      <c r="K6" s="20">
        <v>5679.48</v>
      </c>
      <c r="L6" s="20">
        <v>5679.48</v>
      </c>
      <c r="M6" s="20">
        <v>5679.48</v>
      </c>
      <c r="N6" s="20">
        <f>SUM(B6:M6)</f>
        <v>68153.75999999998</v>
      </c>
    </row>
    <row r="7" spans="1:14" ht="44.25" customHeight="1" x14ac:dyDescent="0.35">
      <c r="A7" s="24" t="s">
        <v>61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44.25" customHeight="1" x14ac:dyDescent="0.35">
      <c r="A8" s="24" t="s">
        <v>37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>
        <f>SUM(B8:M8)</f>
        <v>0</v>
      </c>
    </row>
    <row r="9" spans="1:14" ht="36" customHeight="1" x14ac:dyDescent="0.35">
      <c r="A9" s="25" t="s">
        <v>20</v>
      </c>
      <c r="B9" s="19">
        <f>B10+B11+B12+B13</f>
        <v>2752.69</v>
      </c>
      <c r="C9" s="19">
        <f t="shared" ref="C9:M9" si="2">C10+C11+C12+C13</f>
        <v>7361.58</v>
      </c>
      <c r="D9" s="19">
        <f t="shared" si="2"/>
        <v>5691.1900000000005</v>
      </c>
      <c r="E9" s="19">
        <f t="shared" si="2"/>
        <v>5315.42</v>
      </c>
      <c r="F9" s="19">
        <f t="shared" si="2"/>
        <v>6867.1900000000005</v>
      </c>
      <c r="G9" s="19">
        <f t="shared" si="2"/>
        <v>2752.69</v>
      </c>
      <c r="H9" s="19">
        <f t="shared" si="2"/>
        <v>5166.99</v>
      </c>
      <c r="I9" s="19">
        <f t="shared" si="2"/>
        <v>13164.119999999999</v>
      </c>
      <c r="J9" s="19">
        <f t="shared" si="2"/>
        <v>6579.82</v>
      </c>
      <c r="K9" s="19">
        <f t="shared" si="2"/>
        <v>4373.4400000000005</v>
      </c>
      <c r="L9" s="19">
        <f t="shared" si="2"/>
        <v>32864.07</v>
      </c>
      <c r="M9" s="19">
        <f t="shared" si="2"/>
        <v>11106.6</v>
      </c>
      <c r="N9" s="19">
        <f t="shared" si="1"/>
        <v>103995.8</v>
      </c>
    </row>
    <row r="10" spans="1:14" ht="40.5" customHeight="1" x14ac:dyDescent="0.35">
      <c r="A10" s="24" t="s">
        <v>21</v>
      </c>
      <c r="B10" s="20">
        <v>2158.92</v>
      </c>
      <c r="C10" s="20">
        <v>2158.92</v>
      </c>
      <c r="D10" s="20">
        <v>2158.92</v>
      </c>
      <c r="E10" s="20">
        <v>2158.92</v>
      </c>
      <c r="F10" s="20">
        <v>2475.42</v>
      </c>
      <c r="G10" s="20">
        <v>2158.92</v>
      </c>
      <c r="H10" s="20">
        <v>2791.92</v>
      </c>
      <c r="I10" s="20">
        <v>6587.17</v>
      </c>
      <c r="J10" s="20">
        <v>4057.92</v>
      </c>
      <c r="K10" s="20">
        <v>2475.42</v>
      </c>
      <c r="L10" s="20">
        <v>31073.919999999998</v>
      </c>
      <c r="M10" s="20">
        <v>7222.92</v>
      </c>
      <c r="N10" s="19">
        <f t="shared" si="1"/>
        <v>67479.289999999994</v>
      </c>
    </row>
    <row r="11" spans="1:14" ht="45.75" customHeight="1" x14ac:dyDescent="0.35">
      <c r="A11" s="24" t="s">
        <v>22</v>
      </c>
      <c r="B11" s="21"/>
      <c r="C11" s="20">
        <v>2532</v>
      </c>
      <c r="D11" s="20">
        <v>2938.5</v>
      </c>
      <c r="E11" s="20"/>
      <c r="F11" s="20">
        <v>3798</v>
      </c>
      <c r="G11" s="20"/>
      <c r="H11" s="20"/>
      <c r="I11" s="20">
        <v>4000</v>
      </c>
      <c r="J11" s="20"/>
      <c r="K11" s="20"/>
      <c r="L11" s="20"/>
      <c r="M11" s="20"/>
      <c r="N11" s="36">
        <f t="shared" si="1"/>
        <v>13268.5</v>
      </c>
    </row>
    <row r="12" spans="1:14" ht="45.75" customHeight="1" x14ac:dyDescent="0.35">
      <c r="A12" s="30" t="s">
        <v>34</v>
      </c>
      <c r="B12" s="21"/>
      <c r="C12" s="20">
        <v>1281.25</v>
      </c>
      <c r="D12" s="20"/>
      <c r="E12" s="20">
        <v>3156.5</v>
      </c>
      <c r="F12" s="20"/>
      <c r="G12" s="20"/>
      <c r="H12" s="20"/>
      <c r="I12" s="20"/>
      <c r="J12" s="20">
        <v>1631.25</v>
      </c>
      <c r="K12" s="20">
        <v>1304.25</v>
      </c>
      <c r="L12" s="20">
        <v>994.5</v>
      </c>
      <c r="M12" s="20">
        <v>1900.5</v>
      </c>
      <c r="N12" s="20">
        <f t="shared" si="1"/>
        <v>10268.25</v>
      </c>
    </row>
    <row r="13" spans="1:14" ht="21.75" customHeight="1" x14ac:dyDescent="0.35">
      <c r="A13" s="24" t="s">
        <v>23</v>
      </c>
      <c r="B13" s="20">
        <v>593.77</v>
      </c>
      <c r="C13" s="20">
        <v>1389.41</v>
      </c>
      <c r="D13" s="20">
        <v>593.77</v>
      </c>
      <c r="E13" s="20"/>
      <c r="F13" s="20">
        <v>593.77</v>
      </c>
      <c r="G13" s="20">
        <v>593.77</v>
      </c>
      <c r="H13" s="20">
        <v>2375.0700000000002</v>
      </c>
      <c r="I13" s="20">
        <v>2576.9499999999998</v>
      </c>
      <c r="J13" s="20">
        <v>890.65</v>
      </c>
      <c r="K13" s="20">
        <v>593.77</v>
      </c>
      <c r="L13" s="20">
        <v>795.65</v>
      </c>
      <c r="M13" s="20">
        <v>1983.18</v>
      </c>
      <c r="N13" s="20">
        <f t="shared" si="1"/>
        <v>12979.759999999998</v>
      </c>
    </row>
    <row r="14" spans="1:14" ht="23.25" customHeight="1" x14ac:dyDescent="0.35">
      <c r="A14" s="25" t="s">
        <v>24</v>
      </c>
      <c r="B14" s="19">
        <f>B15+B16+B17</f>
        <v>0</v>
      </c>
      <c r="C14" s="19">
        <f t="shared" ref="C14:M14" si="3">C15+C16+C17</f>
        <v>0</v>
      </c>
      <c r="D14" s="19">
        <f t="shared" si="3"/>
        <v>6203</v>
      </c>
      <c r="E14" s="19">
        <f t="shared" si="3"/>
        <v>4318.5</v>
      </c>
      <c r="F14" s="19">
        <f t="shared" si="3"/>
        <v>6729</v>
      </c>
      <c r="G14" s="19">
        <f t="shared" si="3"/>
        <v>0</v>
      </c>
      <c r="H14" s="19">
        <f t="shared" si="3"/>
        <v>42327</v>
      </c>
      <c r="I14" s="32">
        <f t="shared" si="3"/>
        <v>5917</v>
      </c>
      <c r="J14" s="32">
        <f t="shared" si="3"/>
        <v>0</v>
      </c>
      <c r="K14" s="32">
        <f t="shared" si="3"/>
        <v>3560</v>
      </c>
      <c r="L14" s="32">
        <f t="shared" si="3"/>
        <v>40776.5</v>
      </c>
      <c r="M14" s="32">
        <f t="shared" si="3"/>
        <v>32147.5</v>
      </c>
      <c r="N14" s="32">
        <f t="shared" si="1"/>
        <v>141978.5</v>
      </c>
    </row>
    <row r="15" spans="1:14" ht="42" customHeight="1" x14ac:dyDescent="0.35">
      <c r="A15" s="24" t="s">
        <v>25</v>
      </c>
      <c r="B15" s="20"/>
      <c r="C15" s="20"/>
      <c r="D15" s="20"/>
      <c r="E15" s="20"/>
      <c r="F15" s="20"/>
      <c r="G15" s="20"/>
      <c r="H15" s="20">
        <v>29477</v>
      </c>
      <c r="I15" s="20">
        <v>5917</v>
      </c>
      <c r="J15" s="20"/>
      <c r="K15" s="20"/>
      <c r="L15" s="36">
        <v>40776.5</v>
      </c>
      <c r="M15" s="20">
        <v>17849.5</v>
      </c>
      <c r="N15" s="20">
        <f t="shared" si="1"/>
        <v>94020</v>
      </c>
    </row>
    <row r="16" spans="1:14" ht="40.5" customHeight="1" x14ac:dyDescent="0.35">
      <c r="A16" s="24" t="s">
        <v>26</v>
      </c>
      <c r="B16" s="20"/>
      <c r="C16" s="20"/>
      <c r="D16" s="20">
        <v>6203</v>
      </c>
      <c r="E16" s="20"/>
      <c r="F16" s="20"/>
      <c r="G16" s="20"/>
      <c r="H16" s="20">
        <v>12850</v>
      </c>
      <c r="I16" s="20"/>
      <c r="J16" s="20"/>
      <c r="K16" s="20">
        <v>3560</v>
      </c>
      <c r="L16" s="20"/>
      <c r="M16" s="20">
        <v>14298</v>
      </c>
      <c r="N16" s="20">
        <f t="shared" si="1"/>
        <v>36911</v>
      </c>
    </row>
    <row r="17" spans="1:14" ht="40.5" customHeight="1" x14ac:dyDescent="0.35">
      <c r="A17" s="30" t="s">
        <v>35</v>
      </c>
      <c r="B17" s="20"/>
      <c r="C17" s="20"/>
      <c r="D17" s="20"/>
      <c r="E17" s="20">
        <v>4318.5</v>
      </c>
      <c r="F17" s="20">
        <v>6729</v>
      </c>
      <c r="G17" s="20"/>
      <c r="H17" s="20"/>
      <c r="I17" s="20"/>
      <c r="J17" s="20"/>
      <c r="K17" s="20"/>
      <c r="L17" s="20"/>
      <c r="M17" s="20"/>
      <c r="N17" s="20">
        <f t="shared" si="1"/>
        <v>11047.5</v>
      </c>
    </row>
    <row r="18" spans="1:14" ht="40.5" customHeight="1" x14ac:dyDescent="0.35">
      <c r="A18" s="41" t="s">
        <v>50</v>
      </c>
      <c r="B18" s="20"/>
      <c r="C18" s="20"/>
      <c r="D18" s="20"/>
      <c r="E18" s="20"/>
      <c r="F18" s="20"/>
      <c r="G18" s="20"/>
      <c r="H18" s="20"/>
      <c r="I18" s="20"/>
      <c r="J18" s="20">
        <v>7500</v>
      </c>
      <c r="K18" s="20"/>
      <c r="L18" s="20"/>
      <c r="M18" s="20"/>
      <c r="N18" s="19">
        <f t="shared" si="1"/>
        <v>7500</v>
      </c>
    </row>
    <row r="19" spans="1:14" ht="40.5" customHeight="1" x14ac:dyDescent="0.35">
      <c r="A19" s="25" t="s">
        <v>53</v>
      </c>
      <c r="B19" s="19">
        <f>B20+B21+B22</f>
        <v>2109.9699999999998</v>
      </c>
      <c r="C19" s="19">
        <f t="shared" ref="C19:M19" si="4">C20+C21+C22</f>
        <v>-5416.9299999999994</v>
      </c>
      <c r="D19" s="19">
        <f t="shared" si="4"/>
        <v>5943.26</v>
      </c>
      <c r="E19" s="19">
        <f t="shared" si="4"/>
        <v>-3661.6899999999996</v>
      </c>
      <c r="F19" s="19">
        <f t="shared" si="4"/>
        <v>-232.79999999999995</v>
      </c>
      <c r="G19" s="19">
        <f t="shared" si="4"/>
        <v>-1052.6200000000001</v>
      </c>
      <c r="H19" s="19">
        <f t="shared" si="4"/>
        <v>895.78</v>
      </c>
      <c r="I19" s="32">
        <f t="shared" si="4"/>
        <v>2512.87</v>
      </c>
      <c r="J19" s="32">
        <f t="shared" si="4"/>
        <v>-4794.6499999999996</v>
      </c>
      <c r="K19" s="32">
        <f t="shared" si="4"/>
        <v>4001.35</v>
      </c>
      <c r="L19" s="32">
        <f t="shared" si="4"/>
        <v>-2867.31</v>
      </c>
      <c r="M19" s="32">
        <f t="shared" si="4"/>
        <v>3510.51</v>
      </c>
      <c r="N19" s="32">
        <f t="shared" ref="N19:N22" si="5">SUM(B19:M19)</f>
        <v>947.7400000000016</v>
      </c>
    </row>
    <row r="20" spans="1:14" ht="40.5" customHeight="1" x14ac:dyDescent="0.35">
      <c r="A20" s="24" t="s">
        <v>54</v>
      </c>
      <c r="B20" s="20">
        <v>-774.02</v>
      </c>
      <c r="C20" s="20">
        <v>29.77</v>
      </c>
      <c r="D20" s="20">
        <v>-1458.73</v>
      </c>
      <c r="E20" s="20">
        <v>-1101.49</v>
      </c>
      <c r="F20" s="20">
        <v>-1548.04</v>
      </c>
      <c r="G20" s="20">
        <v>506.09</v>
      </c>
      <c r="H20" s="20">
        <v>238.16</v>
      </c>
      <c r="I20" s="20">
        <v>1250.3399999999999</v>
      </c>
      <c r="J20" s="20">
        <v>-3155.62</v>
      </c>
      <c r="K20" s="20">
        <v>178.62</v>
      </c>
      <c r="L20" s="36">
        <v>-1845.74</v>
      </c>
      <c r="M20" s="20">
        <v>1577.81</v>
      </c>
      <c r="N20" s="20">
        <f t="shared" si="5"/>
        <v>-6102.85</v>
      </c>
    </row>
    <row r="21" spans="1:14" ht="40.5" customHeight="1" x14ac:dyDescent="0.35">
      <c r="A21" s="24" t="s">
        <v>55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>
        <f t="shared" si="5"/>
        <v>0</v>
      </c>
    </row>
    <row r="22" spans="1:14" ht="40.5" customHeight="1" x14ac:dyDescent="0.35">
      <c r="A22" s="30" t="s">
        <v>56</v>
      </c>
      <c r="B22" s="20">
        <v>2883.99</v>
      </c>
      <c r="C22" s="20">
        <v>-5446.7</v>
      </c>
      <c r="D22" s="20">
        <v>7401.99</v>
      </c>
      <c r="E22" s="20">
        <v>-2560.1999999999998</v>
      </c>
      <c r="F22" s="20">
        <v>1315.24</v>
      </c>
      <c r="G22" s="20">
        <v>-1558.71</v>
      </c>
      <c r="H22" s="20">
        <v>657.62</v>
      </c>
      <c r="I22" s="20">
        <v>1262.53</v>
      </c>
      <c r="J22" s="20">
        <v>-1639.03</v>
      </c>
      <c r="K22" s="20">
        <v>3822.73</v>
      </c>
      <c r="L22" s="20">
        <v>-1021.57</v>
      </c>
      <c r="M22" s="20">
        <v>1932.7</v>
      </c>
      <c r="N22" s="20">
        <f t="shared" si="5"/>
        <v>7050.5899999999992</v>
      </c>
    </row>
    <row r="23" spans="1:14" ht="39.75" customHeight="1" x14ac:dyDescent="0.35">
      <c r="A23" s="25" t="s">
        <v>58</v>
      </c>
      <c r="B23" s="19">
        <v>7161.86</v>
      </c>
      <c r="C23" s="19">
        <v>7161.86</v>
      </c>
      <c r="D23" s="19">
        <v>7161.86</v>
      </c>
      <c r="E23" s="19">
        <v>7161.86</v>
      </c>
      <c r="F23" s="19">
        <v>7161.86</v>
      </c>
      <c r="G23" s="19">
        <v>7161.86</v>
      </c>
      <c r="H23" s="19">
        <v>7161.86</v>
      </c>
      <c r="I23" s="19">
        <v>7161.86</v>
      </c>
      <c r="J23" s="19">
        <v>7161.86</v>
      </c>
      <c r="K23" s="19">
        <v>7161.86</v>
      </c>
      <c r="L23" s="19">
        <v>7161.86</v>
      </c>
      <c r="M23" s="19">
        <v>7161.86</v>
      </c>
      <c r="N23" s="19">
        <f t="shared" si="1"/>
        <v>85942.319999999992</v>
      </c>
    </row>
    <row r="24" spans="1:14" ht="22.5" customHeight="1" x14ac:dyDescent="0.35">
      <c r="A24" s="25" t="s">
        <v>27</v>
      </c>
      <c r="B24" s="32">
        <f>B4+B9+B14+B23+B18+B19</f>
        <v>22615.5</v>
      </c>
      <c r="C24" s="32">
        <f t="shared" ref="C24:N24" si="6">C4+C9+C14+C23+C18+C19</f>
        <v>19697.489999999998</v>
      </c>
      <c r="D24" s="32">
        <f t="shared" si="6"/>
        <v>35590.29</v>
      </c>
      <c r="E24" s="32">
        <f t="shared" si="6"/>
        <v>23725.070000000003</v>
      </c>
      <c r="F24" s="32">
        <f t="shared" si="6"/>
        <v>31116.23</v>
      </c>
      <c r="G24" s="32">
        <f t="shared" si="6"/>
        <v>19452.91</v>
      </c>
      <c r="H24" s="32">
        <f>H4+H9+H14+H23+H18+H19</f>
        <v>66142.61</v>
      </c>
      <c r="I24" s="32">
        <f t="shared" si="6"/>
        <v>39346.83</v>
      </c>
      <c r="J24" s="32">
        <f t="shared" si="6"/>
        <v>27038.010000000002</v>
      </c>
      <c r="K24" s="32">
        <f t="shared" si="6"/>
        <v>29687.629999999997</v>
      </c>
      <c r="L24" s="32">
        <f t="shared" si="6"/>
        <v>88526.1</v>
      </c>
      <c r="M24" s="32">
        <f t="shared" si="6"/>
        <v>64517.450000000004</v>
      </c>
      <c r="N24" s="32">
        <f t="shared" si="6"/>
        <v>467456.12</v>
      </c>
    </row>
    <row r="25" spans="1:14" ht="15.75" x14ac:dyDescent="0.25">
      <c r="A25" s="82" t="s">
        <v>60</v>
      </c>
      <c r="B25" s="82"/>
      <c r="C25" s="82"/>
      <c r="D25" s="26"/>
      <c r="E25" s="26"/>
      <c r="F25" s="26"/>
      <c r="G25" s="26"/>
      <c r="H25" s="26"/>
      <c r="I25" s="26"/>
      <c r="J25" s="26"/>
      <c r="K25" s="26"/>
      <c r="L25" s="83" t="s">
        <v>31</v>
      </c>
      <c r="M25" s="83"/>
      <c r="N25" s="83"/>
    </row>
    <row r="26" spans="1:14" ht="15.75" x14ac:dyDescent="0.25">
      <c r="A26" s="2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5.75" x14ac:dyDescent="0.25">
      <c r="A27" s="82" t="s">
        <v>29</v>
      </c>
      <c r="B27" s="82"/>
      <c r="C27" s="82"/>
      <c r="D27" s="26"/>
      <c r="E27" s="26"/>
      <c r="F27" s="26"/>
      <c r="G27" s="26"/>
      <c r="H27" s="26"/>
      <c r="I27" s="26"/>
      <c r="J27" s="26"/>
      <c r="K27" s="26"/>
      <c r="L27" s="83" t="s">
        <v>38</v>
      </c>
      <c r="M27" s="83"/>
      <c r="N27" s="8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4" sqref="C14:D18"/>
    </sheetView>
  </sheetViews>
  <sheetFormatPr defaultRowHeight="15" x14ac:dyDescent="0.25"/>
  <cols>
    <col min="1" max="1" width="4.5703125" customWidth="1"/>
    <col min="2" max="2" width="6.85546875" customWidth="1"/>
    <col min="3" max="3" width="48.42578125" customWidth="1"/>
    <col min="4" max="4" width="9.85546875" customWidth="1"/>
    <col min="5" max="5" width="14.85546875" customWidth="1"/>
  </cols>
  <sheetData>
    <row r="1" spans="1:5" x14ac:dyDescent="0.25">
      <c r="B1" t="s">
        <v>52</v>
      </c>
    </row>
    <row r="2" spans="1:5" x14ac:dyDescent="0.25">
      <c r="C2" t="s">
        <v>49</v>
      </c>
    </row>
    <row r="3" spans="1:5" x14ac:dyDescent="0.25">
      <c r="B3" t="s">
        <v>40</v>
      </c>
    </row>
    <row r="4" spans="1:5" x14ac:dyDescent="0.25">
      <c r="A4" s="37" t="s">
        <v>41</v>
      </c>
      <c r="B4" s="37" t="s">
        <v>41</v>
      </c>
      <c r="C4" s="37"/>
      <c r="D4" s="37" t="s">
        <v>42</v>
      </c>
      <c r="E4" s="37" t="s">
        <v>43</v>
      </c>
    </row>
    <row r="5" spans="1:5" x14ac:dyDescent="0.25">
      <c r="A5" s="38" t="s">
        <v>44</v>
      </c>
      <c r="B5" s="38" t="s">
        <v>45</v>
      </c>
      <c r="C5" s="38" t="s">
        <v>46</v>
      </c>
      <c r="D5" s="38" t="s">
        <v>47</v>
      </c>
      <c r="E5" s="38" t="s">
        <v>48</v>
      </c>
    </row>
    <row r="6" spans="1:5" x14ac:dyDescent="0.25">
      <c r="A6" s="14">
        <v>1</v>
      </c>
      <c r="B6" s="14"/>
      <c r="C6" s="14"/>
      <c r="D6" s="39"/>
      <c r="E6" s="14"/>
    </row>
    <row r="7" spans="1:5" x14ac:dyDescent="0.25">
      <c r="A7" s="14"/>
      <c r="B7" s="14"/>
      <c r="C7" s="14"/>
      <c r="D7" s="39"/>
      <c r="E7" s="14"/>
    </row>
    <row r="8" spans="1:5" x14ac:dyDescent="0.25">
      <c r="A8" s="14">
        <v>2</v>
      </c>
      <c r="B8" s="14"/>
      <c r="C8" s="14"/>
      <c r="D8" s="39"/>
      <c r="E8" s="14"/>
    </row>
    <row r="9" spans="1:5" x14ac:dyDescent="0.25">
      <c r="A9" s="14">
        <v>3</v>
      </c>
      <c r="B9" s="14"/>
      <c r="C9" s="14"/>
      <c r="D9" s="40"/>
      <c r="E9" s="14"/>
    </row>
    <row r="10" spans="1:5" x14ac:dyDescent="0.25">
      <c r="A10" s="14">
        <v>4</v>
      </c>
      <c r="B10" s="14"/>
      <c r="C10" s="14"/>
      <c r="D10" s="40"/>
      <c r="E10" s="14"/>
    </row>
    <row r="11" spans="1:5" x14ac:dyDescent="0.25">
      <c r="A11" s="14">
        <v>5</v>
      </c>
      <c r="B11" s="14"/>
      <c r="C11" s="14"/>
      <c r="D11" s="40"/>
      <c r="E11" s="14"/>
    </row>
    <row r="12" spans="1:5" x14ac:dyDescent="0.25">
      <c r="A12" s="14">
        <v>6</v>
      </c>
      <c r="B12" s="14"/>
      <c r="C12" s="14"/>
      <c r="D12" s="40"/>
      <c r="E12" s="14"/>
    </row>
    <row r="13" spans="1:5" x14ac:dyDescent="0.25">
      <c r="A13" s="14">
        <v>7</v>
      </c>
      <c r="B13" s="14"/>
      <c r="C13" s="14"/>
      <c r="D13" s="40"/>
      <c r="E13" s="14"/>
    </row>
    <row r="14" spans="1:5" x14ac:dyDescent="0.25">
      <c r="A14" s="14">
        <v>8</v>
      </c>
      <c r="B14" s="14"/>
      <c r="C14" s="14"/>
      <c r="D14" s="40"/>
      <c r="E14" s="14"/>
    </row>
    <row r="15" spans="1:5" x14ac:dyDescent="0.25">
      <c r="A15" s="14">
        <v>9</v>
      </c>
      <c r="B15" s="14"/>
      <c r="C15" s="14"/>
      <c r="D15" s="40"/>
      <c r="E15" s="14"/>
    </row>
    <row r="16" spans="1:5" x14ac:dyDescent="0.25">
      <c r="A16" s="14">
        <v>10</v>
      </c>
      <c r="B16" s="14"/>
      <c r="C16" s="14"/>
      <c r="D16" s="40"/>
      <c r="E16" s="14"/>
    </row>
    <row r="17" spans="1:5" x14ac:dyDescent="0.25">
      <c r="A17" s="14">
        <v>11</v>
      </c>
      <c r="B17" s="14"/>
      <c r="C17" s="14"/>
      <c r="D17" s="40"/>
      <c r="E17" s="14"/>
    </row>
    <row r="18" spans="1:5" x14ac:dyDescent="0.25">
      <c r="A18" s="14">
        <v>12</v>
      </c>
      <c r="B18" s="14"/>
      <c r="C18" s="14"/>
      <c r="D18" s="40"/>
      <c r="E18" s="14"/>
    </row>
    <row r="19" spans="1:5" x14ac:dyDescent="0.25">
      <c r="A19" s="14">
        <v>13</v>
      </c>
      <c r="B19" s="14"/>
      <c r="C19" s="14"/>
      <c r="D19" s="40"/>
      <c r="E19" s="14"/>
    </row>
    <row r="20" spans="1:5" x14ac:dyDescent="0.25">
      <c r="A20" s="14">
        <v>14</v>
      </c>
      <c r="B20" s="14"/>
      <c r="C20" s="14"/>
      <c r="D20" s="40"/>
      <c r="E20" s="14"/>
    </row>
    <row r="21" spans="1:5" x14ac:dyDescent="0.25">
      <c r="A21" s="14">
        <v>15</v>
      </c>
      <c r="B21" s="14"/>
      <c r="C21" s="14"/>
      <c r="D21" s="40"/>
      <c r="E21" s="14"/>
    </row>
    <row r="22" spans="1:5" x14ac:dyDescent="0.25">
      <c r="A22" s="14">
        <v>16</v>
      </c>
      <c r="B22" s="14"/>
      <c r="C22" s="14"/>
      <c r="D22" s="40"/>
      <c r="E22" s="14"/>
    </row>
    <row r="23" spans="1:5" x14ac:dyDescent="0.25">
      <c r="A23" s="14">
        <v>17</v>
      </c>
      <c r="B23" s="14"/>
      <c r="C23" s="14"/>
      <c r="D23" s="40"/>
      <c r="E23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D7" sqref="D7"/>
    </sheetView>
  </sheetViews>
  <sheetFormatPr defaultRowHeight="15" x14ac:dyDescent="0.25"/>
  <cols>
    <col min="1" max="1" width="5.85546875" customWidth="1"/>
    <col min="2" max="2" width="54.7109375" customWidth="1"/>
    <col min="3" max="3" width="12.28515625" customWidth="1"/>
    <col min="4" max="4" width="12.140625" customWidth="1"/>
  </cols>
  <sheetData>
    <row r="1" spans="1:6" ht="21" x14ac:dyDescent="0.35">
      <c r="A1" s="1"/>
      <c r="B1" s="80" t="s">
        <v>63</v>
      </c>
      <c r="C1" s="80"/>
      <c r="D1" s="80"/>
    </row>
    <row r="2" spans="1:6" ht="15.75" x14ac:dyDescent="0.25">
      <c r="A2" s="6"/>
      <c r="B2" s="78" t="s">
        <v>33</v>
      </c>
      <c r="C2" s="78"/>
      <c r="D2" s="78"/>
    </row>
    <row r="3" spans="1:6" ht="15.75" x14ac:dyDescent="0.25">
      <c r="A3" s="6"/>
      <c r="B3" s="79" t="s">
        <v>51</v>
      </c>
      <c r="C3" s="79"/>
      <c r="D3" s="79"/>
    </row>
    <row r="4" spans="1:6" ht="26.25" x14ac:dyDescent="0.25">
      <c r="A4" s="8"/>
      <c r="B4" s="42" t="s">
        <v>0</v>
      </c>
      <c r="C4" s="8" t="s">
        <v>1</v>
      </c>
      <c r="D4" s="8" t="s">
        <v>28</v>
      </c>
    </row>
    <row r="5" spans="1:6" x14ac:dyDescent="0.25">
      <c r="A5" s="44"/>
      <c r="B5" s="44" t="s">
        <v>14</v>
      </c>
      <c r="C5" s="44"/>
      <c r="D5" s="3"/>
    </row>
    <row r="6" spans="1:6" x14ac:dyDescent="0.25">
      <c r="A6" s="43">
        <v>1</v>
      </c>
      <c r="B6" s="43" t="s">
        <v>95</v>
      </c>
      <c r="C6" s="53">
        <v>7500</v>
      </c>
      <c r="D6" s="3">
        <f>C6</f>
        <v>7500</v>
      </c>
    </row>
    <row r="7" spans="1:6" x14ac:dyDescent="0.25">
      <c r="A7" s="46"/>
      <c r="B7" s="48"/>
      <c r="C7" s="66"/>
      <c r="D7" s="13"/>
    </row>
    <row r="8" spans="1:6" x14ac:dyDescent="0.25">
      <c r="A8" s="46"/>
      <c r="B8" s="44"/>
      <c r="C8" s="54"/>
      <c r="D8" s="34"/>
    </row>
    <row r="9" spans="1:6" x14ac:dyDescent="0.25">
      <c r="A9" s="55"/>
      <c r="B9" s="67"/>
      <c r="C9" s="48"/>
      <c r="D9" s="13"/>
    </row>
    <row r="10" spans="1:6" x14ac:dyDescent="0.25">
      <c r="A10" s="57"/>
      <c r="B10" s="71"/>
      <c r="C10" s="63"/>
      <c r="D10" s="65"/>
      <c r="E10" s="64"/>
      <c r="F10" s="64"/>
    </row>
    <row r="11" spans="1:6" x14ac:dyDescent="0.25">
      <c r="A11" s="46"/>
      <c r="B11" s="43"/>
      <c r="C11" s="48"/>
      <c r="D11" s="13"/>
    </row>
    <row r="12" spans="1:6" x14ac:dyDescent="0.25">
      <c r="A12" s="46"/>
      <c r="B12" s="48"/>
      <c r="C12" s="46"/>
      <c r="D12" s="14"/>
    </row>
    <row r="13" spans="1:6" x14ac:dyDescent="0.25">
      <c r="A13" s="46"/>
      <c r="B13" s="46"/>
      <c r="C13" s="48"/>
      <c r="D13" s="13"/>
    </row>
    <row r="14" spans="1:6" x14ac:dyDescent="0.25">
      <c r="A14" s="46"/>
      <c r="B14" s="48"/>
      <c r="C14" s="48"/>
      <c r="D14" s="13"/>
    </row>
    <row r="15" spans="1:6" x14ac:dyDescent="0.25">
      <c r="A15" s="46"/>
      <c r="B15" s="46"/>
      <c r="C15" s="48"/>
      <c r="D15" s="13"/>
    </row>
    <row r="16" spans="1:6" x14ac:dyDescent="0.25">
      <c r="A16" s="46"/>
      <c r="B16" s="72"/>
      <c r="C16" s="46"/>
      <c r="D16" s="14"/>
    </row>
    <row r="17" spans="1:4" x14ac:dyDescent="0.25">
      <c r="A17" s="46"/>
      <c r="B17" s="46"/>
      <c r="C17" s="48"/>
      <c r="D17" s="13"/>
    </row>
    <row r="18" spans="1:4" x14ac:dyDescent="0.25">
      <c r="A18" s="46"/>
      <c r="B18" s="48"/>
      <c r="C18" s="48"/>
      <c r="D18" s="13"/>
    </row>
    <row r="19" spans="1:4" x14ac:dyDescent="0.25">
      <c r="A19" s="46"/>
      <c r="B19" s="46"/>
      <c r="C19" s="48"/>
      <c r="D19" s="13"/>
    </row>
    <row r="20" spans="1:4" x14ac:dyDescent="0.25">
      <c r="A20" s="46"/>
      <c r="B20" s="48"/>
      <c r="C20" s="48"/>
      <c r="D20" s="13"/>
    </row>
    <row r="21" spans="1:4" x14ac:dyDescent="0.25">
      <c r="A21" s="46"/>
      <c r="B21" s="48"/>
      <c r="C21" s="48"/>
      <c r="D21" s="13"/>
    </row>
    <row r="22" spans="1:4" x14ac:dyDescent="0.25">
      <c r="A22" s="46"/>
      <c r="B22" s="48"/>
      <c r="C22" s="46"/>
      <c r="D22" s="14"/>
    </row>
    <row r="23" spans="1:4" x14ac:dyDescent="0.25">
      <c r="A23" s="46"/>
      <c r="B23" s="47"/>
      <c r="C23" s="46"/>
      <c r="D23" s="14"/>
    </row>
    <row r="24" spans="1:4" x14ac:dyDescent="0.25">
      <c r="A24" s="46"/>
      <c r="B24" s="43"/>
      <c r="C24" s="46"/>
      <c r="D24" s="14"/>
    </row>
    <row r="25" spans="1:4" x14ac:dyDescent="0.25">
      <c r="A25" s="46"/>
      <c r="B25" s="48"/>
      <c r="C25" s="48"/>
      <c r="D25" s="13"/>
    </row>
    <row r="26" spans="1:4" x14ac:dyDescent="0.25">
      <c r="A26" s="46"/>
      <c r="B26" s="59"/>
      <c r="C26" s="46"/>
      <c r="D26" s="14"/>
    </row>
    <row r="27" spans="1:4" x14ac:dyDescent="0.25">
      <c r="A27" s="46"/>
      <c r="B27" s="47"/>
      <c r="C27" s="46"/>
      <c r="D27" s="14"/>
    </row>
    <row r="28" spans="1:4" x14ac:dyDescent="0.25">
      <c r="A28" s="46"/>
      <c r="B28" s="43"/>
      <c r="C28" s="46"/>
      <c r="D28" s="13"/>
    </row>
    <row r="29" spans="1:4" x14ac:dyDescent="0.25">
      <c r="A29" s="46"/>
      <c r="B29" s="59"/>
      <c r="C29" s="48"/>
      <c r="D29" s="13"/>
    </row>
    <row r="30" spans="1:4" x14ac:dyDescent="0.25">
      <c r="A30" s="46"/>
      <c r="B30" s="60"/>
      <c r="C30" s="46"/>
      <c r="D30" s="14"/>
    </row>
    <row r="31" spans="1:4" x14ac:dyDescent="0.25">
      <c r="A31" s="46"/>
      <c r="B31" s="59"/>
      <c r="C31" s="48"/>
      <c r="D31" s="13"/>
    </row>
    <row r="32" spans="1:4" x14ac:dyDescent="0.25">
      <c r="A32" s="46"/>
      <c r="B32" s="59"/>
      <c r="C32" s="46"/>
      <c r="D32" s="14"/>
    </row>
    <row r="33" spans="1:4" x14ac:dyDescent="0.25">
      <c r="A33" s="46"/>
      <c r="B33" s="60"/>
      <c r="C33" s="46"/>
      <c r="D33" s="14"/>
    </row>
    <row r="34" spans="1:4" x14ac:dyDescent="0.25">
      <c r="A34" s="46"/>
      <c r="B34" s="59"/>
      <c r="C34" s="48"/>
      <c r="D34" s="13"/>
    </row>
    <row r="35" spans="1:4" x14ac:dyDescent="0.25">
      <c r="A35" s="52"/>
      <c r="B35" s="52"/>
      <c r="C35" s="52"/>
    </row>
    <row r="36" spans="1:4" x14ac:dyDescent="0.25">
      <c r="A36" s="52"/>
      <c r="B36" s="52"/>
      <c r="C36" s="52"/>
    </row>
    <row r="37" spans="1:4" x14ac:dyDescent="0.25">
      <c r="A37" s="52"/>
      <c r="B37" s="52"/>
      <c r="C37" s="52"/>
    </row>
    <row r="38" spans="1:4" x14ac:dyDescent="0.25">
      <c r="A38" s="52"/>
      <c r="B38" s="52"/>
      <c r="C38" s="52"/>
    </row>
    <row r="39" spans="1:4" x14ac:dyDescent="0.25">
      <c r="A39" s="52"/>
      <c r="B39" s="52"/>
      <c r="C39" s="52"/>
    </row>
    <row r="40" spans="1:4" x14ac:dyDescent="0.25">
      <c r="A40" s="52"/>
      <c r="B40" s="52"/>
      <c r="C40" s="52"/>
    </row>
    <row r="41" spans="1:4" x14ac:dyDescent="0.25">
      <c r="A41" s="52"/>
      <c r="B41" s="52"/>
      <c r="C41" s="5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2016-01-28T04:05:31Z</cp:lastPrinted>
  <dcterms:created xsi:type="dcterms:W3CDTF">2011-07-25T05:21:17Z</dcterms:created>
  <dcterms:modified xsi:type="dcterms:W3CDTF">2022-01-21T03:59:27Z</dcterms:modified>
</cp:coreProperties>
</file>