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<sst xmlns="http://schemas.openxmlformats.org/spreadsheetml/2006/main" count="44" uniqueCount="43">
  <si>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</si>
  <si>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</si>
  <si>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</si>
  <si>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</si>
  <si>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</si>
  <si>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</si>
  <si>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</si>
  <si>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</si>
  <si>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</si>
  <si>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</si>
  <si>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</si>
  <si>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</si>
  <si>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</si>
  <si>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</si>
  <si>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</si>
  <si>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</si>
  <si>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</si>
  <si>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</si>
  <si>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</si>
  <si>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</si>
  <si>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</si>
  <si>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</si>
  <si>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</si>
  <si>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</si>
  <si>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</si>
  <si>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</si>
  <si>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</si>
  <si>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</si>
  <si>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</si>
  <si>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</si>
  <si>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</si>
  <si>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</si>
  <si>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</si>
  <si>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</si>
  <si>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</si>
  <si>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</si>
  <si>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</si>
  <si>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</si>
  <si>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</si>
  <si>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</si>
  <si>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</si>
  <si>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многоквартирному дому по адресу ул.Т.Ушакова,3  за  2021 год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</si>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</sst>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4" workbookViewId="0">
      <selection activeCell="H44" sqref="H44:I4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41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265.60000000000002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17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38</v>
      </c>
      <c r="B11" s="30"/>
      <c r="C11" s="31"/>
      <c r="D11" s="32">
        <v>30610.37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66588.740000000005</v>
      </c>
      <c r="E12" s="33"/>
      <c r="F12" s="32"/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3420.26+69817.18+409.34+1208.28</f>
        <v>74855.059999999983</v>
      </c>
      <c r="E13" s="47"/>
      <c r="F13" s="50"/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37</v>
      </c>
      <c r="B15" s="59"/>
      <c r="C15" s="60"/>
      <c r="D15" s="54"/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32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H44+H45</f>
        <v>87649.420000000013</v>
      </c>
      <c r="E19" s="76"/>
      <c r="F19" s="89"/>
      <c r="G19" s="76"/>
      <c r="H19" s="39"/>
      <c r="I19" s="33"/>
    </row>
    <row r="20" spans="1:9" x14ac:dyDescent="0.25">
      <c r="A20" s="36" t="s">
        <v>18</v>
      </c>
      <c r="B20" s="37"/>
      <c r="C20" s="38"/>
      <c r="D20" s="75">
        <f>D11+D12+D15+D18-D19</f>
        <v>9549.6899999999878</v>
      </c>
      <c r="E20" s="76"/>
      <c r="F20" s="32"/>
      <c r="G20" s="33"/>
      <c r="H20" s="32"/>
      <c r="I20" s="33"/>
    </row>
    <row r="21" spans="1:9" ht="21" customHeight="1" x14ac:dyDescent="0.25">
      <c r="A21" s="29" t="s">
        <v>19</v>
      </c>
      <c r="B21" s="30"/>
      <c r="C21" s="31"/>
      <c r="D21" s="39">
        <f>D12/(E7+E8)/12</f>
        <v>20.892551455823291</v>
      </c>
      <c r="E21" s="90"/>
      <c r="F21" s="39"/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20</v>
      </c>
      <c r="G22" s="86"/>
      <c r="H22" s="85" t="s">
        <v>21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33210.630000000005</v>
      </c>
      <c r="G24" s="28"/>
      <c r="H24" s="27">
        <f>H25+H26+H27+H28+H29+H30+H31+H32+H33+H34</f>
        <v>30198.6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2836.61</v>
      </c>
      <c r="G25" s="53"/>
      <c r="H25" s="56">
        <v>316.5</v>
      </c>
      <c r="I25" s="57"/>
    </row>
    <row r="26" spans="1:9" x14ac:dyDescent="0.25">
      <c r="A26" s="64" t="s">
        <v>34</v>
      </c>
      <c r="B26" s="65"/>
      <c r="C26" s="65"/>
      <c r="D26" s="65"/>
      <c r="E26" s="66"/>
      <c r="F26" s="39">
        <v>4589.57</v>
      </c>
      <c r="G26" s="90"/>
      <c r="H26" s="32">
        <v>1899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2071.6799999999998</v>
      </c>
      <c r="G27" s="90"/>
      <c r="H27" s="32">
        <v>1781.3</v>
      </c>
      <c r="I27" s="33"/>
    </row>
    <row r="28" spans="1:9" x14ac:dyDescent="0.25">
      <c r="A28" s="36" t="s">
        <v>16</v>
      </c>
      <c r="B28" s="37"/>
      <c r="C28" s="37"/>
      <c r="D28" s="37"/>
      <c r="E28" s="38"/>
      <c r="F28" s="39">
        <v>1593.6</v>
      </c>
      <c r="G28" s="90"/>
      <c r="H28" s="89">
        <v>4720</v>
      </c>
      <c r="I28" s="76"/>
    </row>
    <row r="29" spans="1:9" ht="30" customHeight="1" x14ac:dyDescent="0.25">
      <c r="A29" s="29" t="s">
        <v>42</v>
      </c>
      <c r="B29" s="30"/>
      <c r="C29" s="30"/>
      <c r="D29" s="30"/>
      <c r="E29" s="31"/>
      <c r="F29" s="39">
        <v>11728.9</v>
      </c>
      <c r="G29" s="90"/>
      <c r="H29" s="32">
        <f>11091.48</f>
        <v>11091.48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10390.27</v>
      </c>
      <c r="G30" s="90"/>
      <c r="H30" s="32">
        <v>10390.32</v>
      </c>
      <c r="I30" s="33"/>
    </row>
    <row r="31" spans="1:9" x14ac:dyDescent="0.25">
      <c r="A31" s="10" t="s">
        <v>39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23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40</v>
      </c>
      <c r="B34" s="23"/>
      <c r="C34" s="23"/>
      <c r="D34" s="23"/>
      <c r="E34" s="24"/>
      <c r="F34" s="25"/>
      <c r="G34" s="26"/>
      <c r="H34" s="32"/>
      <c r="I34" s="33"/>
    </row>
    <row r="35" spans="1:9" x14ac:dyDescent="0.25">
      <c r="A35" s="104" t="s">
        <v>26</v>
      </c>
      <c r="B35" s="105"/>
      <c r="C35" s="105"/>
      <c r="D35" s="105"/>
      <c r="E35" s="106"/>
      <c r="F35" s="27">
        <v>12270.72</v>
      </c>
      <c r="G35" s="28"/>
      <c r="H35" s="100">
        <v>12270.72</v>
      </c>
      <c r="I35" s="101"/>
    </row>
    <row r="36" spans="1:9" x14ac:dyDescent="0.25">
      <c r="A36" s="104" t="s">
        <v>24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25</v>
      </c>
      <c r="B37" s="105"/>
      <c r="C37" s="105"/>
      <c r="D37" s="105"/>
      <c r="E37" s="106"/>
      <c r="F37" s="27"/>
      <c r="G37" s="28"/>
      <c r="H37" s="27"/>
      <c r="I37" s="28"/>
    </row>
    <row r="38" spans="1:9" x14ac:dyDescent="0.25">
      <c r="A38" s="19" t="s">
        <v>33</v>
      </c>
      <c r="B38" s="20"/>
      <c r="C38" s="20"/>
      <c r="D38" s="20"/>
      <c r="E38" s="21"/>
      <c r="F38" s="27">
        <f>20111.23-0.1-4087.2</f>
        <v>16023.93</v>
      </c>
      <c r="G38" s="28"/>
      <c r="H38" s="27">
        <v>38119</v>
      </c>
      <c r="I38" s="28"/>
    </row>
    <row r="39" spans="1:9" x14ac:dyDescent="0.25">
      <c r="A39" s="104" t="s">
        <v>27</v>
      </c>
      <c r="B39" s="105"/>
      <c r="C39" s="105"/>
      <c r="D39" s="105"/>
      <c r="E39" s="106"/>
      <c r="F39" s="27">
        <f>F24+F35+F36+F37+F38</f>
        <v>61505.280000000006</v>
      </c>
      <c r="G39" s="101"/>
      <c r="H39" s="27">
        <f>H24+H35+H36+H37+H38</f>
        <v>80588.320000000007</v>
      </c>
      <c r="I39" s="101"/>
    </row>
    <row r="40" spans="1:9" x14ac:dyDescent="0.25">
      <c r="A40" s="11" t="s">
        <v>28</v>
      </c>
      <c r="B40" s="12"/>
      <c r="C40" s="12"/>
      <c r="D40" s="12"/>
      <c r="E40" s="13"/>
      <c r="F40" s="27">
        <f>F41+F42+F43</f>
        <v>5083.46</v>
      </c>
      <c r="G40" s="28"/>
      <c r="H40" s="27">
        <f>H41+H42+H43</f>
        <v>7061.1</v>
      </c>
      <c r="I40" s="28"/>
    </row>
    <row r="41" spans="1:9" x14ac:dyDescent="0.25">
      <c r="A41" s="14" t="s">
        <v>29</v>
      </c>
      <c r="B41" s="15"/>
      <c r="C41" s="15"/>
      <c r="D41" s="15"/>
      <c r="E41" s="16"/>
      <c r="F41" s="27">
        <v>3553.82</v>
      </c>
      <c r="G41" s="28"/>
      <c r="H41" s="27">
        <v>3116.76</v>
      </c>
      <c r="I41" s="28"/>
    </row>
    <row r="42" spans="1:9" x14ac:dyDescent="0.25">
      <c r="A42" s="14" t="s">
        <v>30</v>
      </c>
      <c r="B42" s="15"/>
      <c r="C42" s="15"/>
      <c r="D42" s="15"/>
      <c r="E42" s="16"/>
      <c r="F42" s="27">
        <v>414.12</v>
      </c>
      <c r="G42" s="28"/>
      <c r="H42" s="27">
        <v>2679.3</v>
      </c>
      <c r="I42" s="28"/>
    </row>
    <row r="43" spans="1:9" x14ac:dyDescent="0.25">
      <c r="A43" s="107" t="s">
        <v>31</v>
      </c>
      <c r="B43" s="108"/>
      <c r="C43" s="108"/>
      <c r="D43" s="108"/>
      <c r="E43" s="109"/>
      <c r="F43" s="27">
        <v>1115.52</v>
      </c>
      <c r="G43" s="28"/>
      <c r="H43" s="27">
        <v>1265.04</v>
      </c>
      <c r="I43" s="28"/>
    </row>
    <row r="44" spans="1:9" x14ac:dyDescent="0.25">
      <c r="A44" s="104" t="s">
        <v>22</v>
      </c>
      <c r="B44" s="105"/>
      <c r="C44" s="105"/>
      <c r="D44" s="105"/>
      <c r="E44" s="106"/>
      <c r="F44" s="27">
        <f>F39+F40</f>
        <v>66588.740000000005</v>
      </c>
      <c r="G44" s="101"/>
      <c r="H44" s="27">
        <f>H39+H40</f>
        <v>87649.420000000013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36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2022-03-01T07:10:20Z</dcterms:modified>
</cp:coreProperties>
</file>