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<sst xmlns="http://schemas.openxmlformats.org/spreadsheetml/2006/main" count="44" uniqueCount="43">
  <si>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</si>
  <si>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</si>
  <si>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</si>
  <si>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</si>
  <si>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</si>
  <si>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</si>
  <si>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</si>
  <si>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</si>
  <si>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</si>
  <si>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</si>
  <si>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</si>
  <si>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</si>
  <si>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</si>
  <si>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</si>
  <si>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</si>
  <si>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</si>
  <si>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</si>
  <si>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</si>
  <si>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</si>
  <si>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</si>
  <si>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</si>
  <si>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</si>
  <si>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</si>
  <si>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</si>
  <si>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</si>
  <si>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</si>
  <si>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</si>
  <si>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</si>
  <si>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</si>
  <si>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</si>
  <si>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</si>
  <si>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</si>
  <si>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</si>
  <si>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</si>
  <si>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</si>
  <si>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</si>
  <si>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</si>
  <si>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</si>
  <si>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Получено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</si>
  <si>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</si>
  <si>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</si>
  <si>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ул.Советская,14  за  2021 года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</si>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</sst>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9" sqref="H4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41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321.89999999999998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17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6" t="s">
        <v>37</v>
      </c>
      <c r="B11" s="47"/>
      <c r="C11" s="48"/>
      <c r="D11" s="38">
        <v>19734.11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73950.86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1706.73+60501.41+194.43+547.58</f>
        <v>62950.150000000009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36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6" t="s">
        <v>38</v>
      </c>
      <c r="B18" s="47"/>
      <c r="C18" s="48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58764.27</v>
      </c>
      <c r="E19" s="45"/>
      <c r="F19" s="44"/>
      <c r="G19" s="45"/>
      <c r="H19" s="35"/>
      <c r="I19" s="39"/>
    </row>
    <row r="20" spans="1:9" x14ac:dyDescent="0.25">
      <c r="A20" s="32" t="s">
        <v>18</v>
      </c>
      <c r="B20" s="33"/>
      <c r="C20" s="34"/>
      <c r="D20" s="68">
        <f>D11+D12+D15+D18-D19</f>
        <v>35640.700000000004</v>
      </c>
      <c r="E20" s="45"/>
      <c r="F20" s="38"/>
      <c r="G20" s="39"/>
      <c r="H20" s="38"/>
      <c r="I20" s="39"/>
    </row>
    <row r="21" spans="1:9" ht="21" customHeight="1" x14ac:dyDescent="0.25">
      <c r="A21" s="46" t="s">
        <v>19</v>
      </c>
      <c r="B21" s="47"/>
      <c r="C21" s="48"/>
      <c r="D21" s="35">
        <f>D12/(E7+E8)/12</f>
        <v>19.14436678057368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20</v>
      </c>
      <c r="G22" s="62"/>
      <c r="H22" s="61" t="s">
        <v>21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35962.67</v>
      </c>
      <c r="G24" s="37"/>
      <c r="H24" s="30">
        <f>H25+H26+H27+H28+H29+H30+H31+H32+H33+H34</f>
        <v>40465.99</v>
      </c>
      <c r="I24" s="37"/>
    </row>
    <row r="25" spans="1:9" x14ac:dyDescent="0.25">
      <c r="A25" s="46" t="s">
        <v>10</v>
      </c>
      <c r="B25" s="47"/>
      <c r="C25" s="47"/>
      <c r="D25" s="47"/>
      <c r="E25" s="48"/>
      <c r="F25" s="51">
        <v>3824.17</v>
      </c>
      <c r="G25" s="52"/>
      <c r="H25" s="53">
        <v>3548.5</v>
      </c>
      <c r="I25" s="54"/>
    </row>
    <row r="26" spans="1:9" x14ac:dyDescent="0.25">
      <c r="A26" s="55" t="s">
        <v>33</v>
      </c>
      <c r="B26" s="56"/>
      <c r="C26" s="56"/>
      <c r="D26" s="56"/>
      <c r="E26" s="57"/>
      <c r="F26" s="35">
        <v>5794.2</v>
      </c>
      <c r="G26" s="36"/>
      <c r="H26" s="38">
        <v>7912.5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2588.08</v>
      </c>
      <c r="G27" s="36"/>
      <c r="H27" s="38">
        <v>2576.9499999999998</v>
      </c>
      <c r="I27" s="39"/>
    </row>
    <row r="28" spans="1:9" x14ac:dyDescent="0.25">
      <c r="A28" s="32" t="s">
        <v>16</v>
      </c>
      <c r="B28" s="33"/>
      <c r="C28" s="33"/>
      <c r="D28" s="33"/>
      <c r="E28" s="34"/>
      <c r="F28" s="35">
        <v>2008.66</v>
      </c>
      <c r="G28" s="36"/>
      <c r="H28" s="44">
        <v>2711.25</v>
      </c>
      <c r="I28" s="45"/>
    </row>
    <row r="29" spans="1:9" ht="30" customHeight="1" x14ac:dyDescent="0.25">
      <c r="A29" s="46" t="s">
        <v>42</v>
      </c>
      <c r="B29" s="47"/>
      <c r="C29" s="47"/>
      <c r="D29" s="47"/>
      <c r="E29" s="48"/>
      <c r="F29" s="35">
        <v>9850.14</v>
      </c>
      <c r="G29" s="36"/>
      <c r="H29" s="38">
        <f>9077.64+534+2207.75</f>
        <v>11819.39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11897.42</v>
      </c>
      <c r="G30" s="36"/>
      <c r="H30" s="38">
        <v>11897.4</v>
      </c>
      <c r="I30" s="39"/>
    </row>
    <row r="31" spans="1:9" x14ac:dyDescent="0.25">
      <c r="A31" s="10" t="s">
        <v>39</v>
      </c>
      <c r="B31" s="8"/>
      <c r="C31" s="8"/>
      <c r="D31" s="8"/>
      <c r="E31" s="9"/>
      <c r="F31" s="49"/>
      <c r="G31" s="50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23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40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26</v>
      </c>
      <c r="B35" s="28"/>
      <c r="C35" s="28"/>
      <c r="D35" s="28"/>
      <c r="E35" s="29"/>
      <c r="F35" s="30">
        <v>15489.83</v>
      </c>
      <c r="G35" s="37"/>
      <c r="H35" s="40">
        <v>15481.42</v>
      </c>
      <c r="I35" s="31"/>
    </row>
    <row r="36" spans="1:9" x14ac:dyDescent="0.25">
      <c r="A36" s="27" t="s">
        <v>24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25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32</v>
      </c>
      <c r="B38" s="20"/>
      <c r="C38" s="20"/>
      <c r="D38" s="20"/>
      <c r="E38" s="21"/>
      <c r="F38" s="30">
        <f>23987.99-40.85-4362.02</f>
        <v>19585.120000000003</v>
      </c>
      <c r="G38" s="37"/>
      <c r="H38" s="30">
        <v>0</v>
      </c>
      <c r="I38" s="37"/>
    </row>
    <row r="39" spans="1:9" x14ac:dyDescent="0.25">
      <c r="A39" s="27" t="s">
        <v>27</v>
      </c>
      <c r="B39" s="28"/>
      <c r="C39" s="28"/>
      <c r="D39" s="28"/>
      <c r="E39" s="29"/>
      <c r="F39" s="30">
        <f>F24+F35+F36+F37+F38</f>
        <v>71037.62</v>
      </c>
      <c r="G39" s="31"/>
      <c r="H39" s="30">
        <f>H24+H35+H36+H37+H38</f>
        <v>55947.409999999996</v>
      </c>
      <c r="I39" s="31"/>
    </row>
    <row r="40" spans="1:9" x14ac:dyDescent="0.25">
      <c r="A40" s="11" t="s">
        <v>28</v>
      </c>
      <c r="B40" s="12"/>
      <c r="C40" s="12"/>
      <c r="D40" s="12"/>
      <c r="E40" s="13"/>
      <c r="F40" s="30">
        <f>F41+F42+F43</f>
        <v>2913.24</v>
      </c>
      <c r="G40" s="37"/>
      <c r="H40" s="30">
        <f>H41+H42+H43</f>
        <v>2816.8599999999997</v>
      </c>
      <c r="I40" s="37"/>
    </row>
    <row r="41" spans="1:9" x14ac:dyDescent="0.25">
      <c r="A41" s="14" t="s">
        <v>29</v>
      </c>
      <c r="B41" s="15"/>
      <c r="C41" s="15"/>
      <c r="D41" s="15"/>
      <c r="E41" s="16"/>
      <c r="F41" s="30">
        <v>2045.1</v>
      </c>
      <c r="G41" s="37"/>
      <c r="H41" s="30">
        <v>1870.08</v>
      </c>
      <c r="I41" s="37"/>
    </row>
    <row r="42" spans="1:9" x14ac:dyDescent="0.25">
      <c r="A42" s="14" t="s">
        <v>30</v>
      </c>
      <c r="B42" s="15"/>
      <c r="C42" s="15"/>
      <c r="D42" s="15"/>
      <c r="E42" s="16"/>
      <c r="F42" s="30">
        <v>231.48</v>
      </c>
      <c r="G42" s="37"/>
      <c r="H42" s="30">
        <v>416.78</v>
      </c>
      <c r="I42" s="37"/>
    </row>
    <row r="43" spans="1:9" x14ac:dyDescent="0.25">
      <c r="A43" s="41" t="s">
        <v>31</v>
      </c>
      <c r="B43" s="42"/>
      <c r="C43" s="42"/>
      <c r="D43" s="42"/>
      <c r="E43" s="43"/>
      <c r="F43" s="30">
        <v>636.66</v>
      </c>
      <c r="G43" s="37"/>
      <c r="H43" s="30">
        <v>530</v>
      </c>
      <c r="I43" s="37"/>
    </row>
    <row r="44" spans="1:9" x14ac:dyDescent="0.25">
      <c r="A44" s="27" t="s">
        <v>22</v>
      </c>
      <c r="B44" s="28"/>
      <c r="C44" s="28"/>
      <c r="D44" s="28"/>
      <c r="E44" s="29"/>
      <c r="F44" s="30">
        <f>F39+F40</f>
        <v>73950.86</v>
      </c>
      <c r="G44" s="31"/>
      <c r="H44" s="30">
        <f>H39+H40</f>
        <v>58764.27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35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2022-03-01T02:02:05Z</dcterms:modified>
</cp:coreProperties>
</file>