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<sst xmlns="http://schemas.openxmlformats.org/spreadsheetml/2006/main" count="46" uniqueCount="45">
  <si>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</si>
  <si>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</si>
  <si>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</si>
  <si>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</si>
  <si>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</si>
  <si>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</si>
  <si>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</si>
  <si>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</si>
  <si>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</si>
  <si>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</si>
  <si>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</si>
  <si>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</si>
  <si>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</si>
  <si>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</si>
  <si>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</si>
  <si>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</si>
  <si>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</si>
  <si>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</si>
  <si>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</si>
  <si>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</si>
  <si>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</si>
  <si>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</si>
  <si>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</si>
  <si>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</si>
  <si>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</si>
  <si>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</si>
  <si>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</si>
  <si>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</si>
  <si>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</si>
  <si>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</si>
  <si>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</si>
  <si>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</si>
  <si>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</si>
  <si>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</si>
  <si>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</si>
  <si>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</si>
  <si>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</si>
  <si>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</si>
  <si>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</si>
  <si>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</si>
  <si>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</si>
  <si>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</si>
  <si>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</si>
  <si>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ул.Советская,9  за  2021 года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</si>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</sst>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F39" sqref="F39:G3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43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831.7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44.6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79" t="s">
        <v>39</v>
      </c>
      <c r="B11" s="80"/>
      <c r="C11" s="81"/>
      <c r="D11" s="82">
        <v>-22616.37</v>
      </c>
      <c r="E11" s="83"/>
      <c r="F11" s="84"/>
      <c r="G11" s="85"/>
      <c r="H11" s="82"/>
      <c r="I11" s="83"/>
    </row>
    <row r="12" spans="1:9" x14ac:dyDescent="0.25">
      <c r="A12" s="32" t="s">
        <v>6</v>
      </c>
      <c r="B12" s="33"/>
      <c r="C12" s="34"/>
      <c r="D12" s="35">
        <f>F44</f>
        <v>208350.58000000002</v>
      </c>
      <c r="E12" s="39"/>
      <c r="F12" s="38"/>
      <c r="G12" s="39"/>
      <c r="H12" s="35"/>
      <c r="I12" s="39"/>
    </row>
    <row r="13" spans="1:9" x14ac:dyDescent="0.25">
      <c r="A13" s="86" t="s">
        <v>7</v>
      </c>
      <c r="B13" s="87"/>
      <c r="C13" s="88"/>
      <c r="D13" s="92">
        <f>8550.59+180106.51+969.57+2799.74</f>
        <v>192426.41</v>
      </c>
      <c r="E13" s="93"/>
      <c r="F13" s="96"/>
      <c r="G13" s="97"/>
      <c r="H13" s="99"/>
      <c r="I13" s="100"/>
    </row>
    <row r="14" spans="1:9" x14ac:dyDescent="0.25">
      <c r="A14" s="89"/>
      <c r="B14" s="90"/>
      <c r="C14" s="91"/>
      <c r="D14" s="94"/>
      <c r="E14" s="95"/>
      <c r="F14" s="98"/>
      <c r="G14" s="52"/>
      <c r="H14" s="53"/>
      <c r="I14" s="54"/>
    </row>
    <row r="15" spans="1:9" x14ac:dyDescent="0.25">
      <c r="A15" s="101" t="s">
        <v>38</v>
      </c>
      <c r="B15" s="102"/>
      <c r="C15" s="103"/>
      <c r="D15" s="99">
        <v>720</v>
      </c>
      <c r="E15" s="100"/>
      <c r="F15" s="109"/>
      <c r="G15" s="110"/>
      <c r="H15" s="99"/>
      <c r="I15" s="100"/>
    </row>
    <row r="16" spans="1:9" x14ac:dyDescent="0.25">
      <c r="A16" s="104"/>
      <c r="B16" s="105"/>
      <c r="C16" s="106"/>
      <c r="D16" s="107"/>
      <c r="E16" s="108"/>
      <c r="F16" s="111"/>
      <c r="G16" s="112"/>
      <c r="H16" s="107"/>
      <c r="I16" s="108"/>
    </row>
    <row r="17" spans="1:9" x14ac:dyDescent="0.25">
      <c r="A17" s="55"/>
      <c r="B17" s="56"/>
      <c r="C17" s="57"/>
      <c r="D17" s="53"/>
      <c r="E17" s="54"/>
      <c r="F17" s="113"/>
      <c r="G17" s="114"/>
      <c r="H17" s="53"/>
      <c r="I17" s="54"/>
    </row>
    <row r="18" spans="1:9" ht="30.75" customHeight="1" x14ac:dyDescent="0.25">
      <c r="A18" s="48" t="s">
        <v>40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190543.38999999998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-4089.1799999999639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19.813475217771693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114979.09000000001</v>
      </c>
      <c r="G24" s="37"/>
      <c r="H24" s="30">
        <f>H25+H26+H27+H28+H29+H30+H31+H32+H33+H34</f>
        <v>125356.31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10305.290000000001</v>
      </c>
      <c r="G25" s="52"/>
      <c r="H25" s="53">
        <v>17630.95</v>
      </c>
      <c r="I25" s="54"/>
    </row>
    <row r="26" spans="1:9" x14ac:dyDescent="0.25">
      <c r="A26" s="55" t="s">
        <v>35</v>
      </c>
      <c r="B26" s="56"/>
      <c r="C26" s="56"/>
      <c r="D26" s="56"/>
      <c r="E26" s="57"/>
      <c r="F26" s="35">
        <v>15773.4</v>
      </c>
      <c r="G26" s="36"/>
      <c r="H26" s="38">
        <v>22581.75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7045.45</v>
      </c>
      <c r="G27" s="36"/>
      <c r="H27" s="38">
        <v>7932.71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5457.41</v>
      </c>
      <c r="G28" s="36"/>
      <c r="H28" s="44">
        <v>2916.5</v>
      </c>
      <c r="I28" s="45"/>
    </row>
    <row r="29" spans="1:9" ht="30" customHeight="1" x14ac:dyDescent="0.25">
      <c r="A29" s="48" t="s">
        <v>44</v>
      </c>
      <c r="B29" s="49"/>
      <c r="C29" s="49"/>
      <c r="D29" s="49"/>
      <c r="E29" s="50"/>
      <c r="F29" s="35">
        <v>22503.38</v>
      </c>
      <c r="G29" s="36"/>
      <c r="H29" s="38">
        <f>20400.24</f>
        <v>20400.240000000002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53894.16</v>
      </c>
      <c r="G30" s="36"/>
      <c r="H30" s="38">
        <v>53894.16</v>
      </c>
      <c r="I30" s="39"/>
    </row>
    <row r="31" spans="1:9" x14ac:dyDescent="0.25">
      <c r="A31" s="10" t="s">
        <v>41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28</v>
      </c>
      <c r="B35" s="28"/>
      <c r="C35" s="28"/>
      <c r="D35" s="28"/>
      <c r="E35" s="29"/>
      <c r="F35" s="30">
        <v>42167.56</v>
      </c>
      <c r="G35" s="37"/>
      <c r="H35" s="40">
        <v>42167.519999999997</v>
      </c>
      <c r="I35" s="31"/>
    </row>
    <row r="36" spans="1:9" x14ac:dyDescent="0.25">
      <c r="A36" s="27" t="s">
        <v>26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27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34</v>
      </c>
      <c r="B38" s="20"/>
      <c r="C38" s="20"/>
      <c r="D38" s="20"/>
      <c r="E38" s="21"/>
      <c r="F38" s="30">
        <f>45322.24+10.7-8061.95-0.5</f>
        <v>37270.49</v>
      </c>
      <c r="G38" s="37"/>
      <c r="H38" s="30">
        <v>0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F24+F35+F36+F37+F38</f>
        <v>194417.14</v>
      </c>
      <c r="G39" s="31"/>
      <c r="H39" s="30">
        <f>H24+H35+H36+H37+H38</f>
        <v>167523.82999999999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13933.44</v>
      </c>
      <c r="G40" s="37"/>
      <c r="H40" s="30">
        <f>H41+H42+H43</f>
        <v>23019.56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9779.76</v>
      </c>
      <c r="G41" s="37"/>
      <c r="H41" s="30">
        <v>9973.68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1104.18</v>
      </c>
      <c r="G42" s="37"/>
      <c r="H42" s="30">
        <v>2202.6799999999998</v>
      </c>
      <c r="I42" s="37"/>
    </row>
    <row r="43" spans="1:9" x14ac:dyDescent="0.25">
      <c r="A43" s="41" t="s">
        <v>33</v>
      </c>
      <c r="B43" s="42"/>
      <c r="C43" s="42"/>
      <c r="D43" s="42"/>
      <c r="E43" s="43"/>
      <c r="F43" s="30">
        <v>3049.5</v>
      </c>
      <c r="G43" s="37"/>
      <c r="H43" s="30">
        <v>10843.2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208350.58000000002</v>
      </c>
      <c r="G44" s="31"/>
      <c r="H44" s="30">
        <f>H39+H40</f>
        <v>190543.38999999998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37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2022-02-28T04:00:18Z</dcterms:modified>
</cp:coreProperties>
</file>