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2255" windowHeight="6240" tabRatio="745" activeTab="2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." sheetId="8" r:id="rId8"/>
    <sheet name="Доп.раб." sheetId="9" r:id="rId9"/>
  </sheets>
  <calcPr calcId="145621"/>
</workbook>
</file>

<file path=xl/calcChain.xml><?xml version="1.0" encoding="utf-8"?>
<calcChain xmlns="http://schemas.openxmlformats.org/spreadsheetml/2006/main">
  <c r="D20" i="6" l="1"/>
  <c r="D62" i="2"/>
  <c r="C62" i="2"/>
  <c r="D55" i="1"/>
  <c r="C55" i="1"/>
  <c r="D6" i="4" l="1"/>
  <c r="D6" i="7"/>
  <c r="C6" i="7"/>
  <c r="D12" i="3"/>
  <c r="D18" i="6"/>
  <c r="D57" i="2"/>
  <c r="C57" i="2"/>
  <c r="D51" i="1"/>
  <c r="C51" i="1"/>
  <c r="D53" i="2" l="1"/>
  <c r="C53" i="2"/>
  <c r="D47" i="1"/>
  <c r="C47" i="1"/>
  <c r="D49" i="2" l="1"/>
  <c r="C49" i="2"/>
  <c r="D42" i="1"/>
  <c r="C42" i="1"/>
  <c r="D43" i="2" l="1"/>
  <c r="C43" i="2"/>
  <c r="D38" i="1"/>
  <c r="C38" i="1"/>
  <c r="D15" i="9" l="1"/>
  <c r="D16" i="6"/>
  <c r="D39" i="2"/>
  <c r="C39" i="2"/>
  <c r="C34" i="1"/>
  <c r="D10" i="3" l="1"/>
  <c r="D13" i="9" l="1"/>
  <c r="C13" i="9"/>
  <c r="D35" i="2"/>
  <c r="C35" i="2"/>
  <c r="C30" i="1"/>
  <c r="C25" i="1" l="1"/>
  <c r="C9" i="9"/>
  <c r="D9" i="9" l="1"/>
  <c r="D8" i="3"/>
  <c r="D14" i="6"/>
  <c r="D30" i="2"/>
  <c r="C30" i="2"/>
  <c r="D12" i="6" l="1"/>
  <c r="C12" i="6"/>
  <c r="D25" i="2"/>
  <c r="C25" i="2"/>
  <c r="C20" i="1"/>
  <c r="D8" i="6"/>
  <c r="D6" i="6"/>
  <c r="D21" i="2"/>
  <c r="C21" i="2"/>
  <c r="C16" i="1"/>
  <c r="D6" i="3" l="1"/>
  <c r="D15" i="2"/>
  <c r="C15" i="2"/>
  <c r="C12" i="1"/>
  <c r="D9" i="2" l="1"/>
  <c r="C9" i="2"/>
  <c r="C8" i="1"/>
  <c r="D8" i="1" s="1"/>
  <c r="D12" i="1" s="1"/>
  <c r="D16" i="1" s="1"/>
  <c r="D20" i="1" s="1"/>
  <c r="D25" i="1" s="1"/>
  <c r="D30" i="1" s="1"/>
  <c r="D34" i="1" s="1"/>
  <c r="N23" i="5" l="1"/>
  <c r="N17" i="5"/>
  <c r="N16" i="5"/>
  <c r="N15" i="5"/>
  <c r="N14" i="5" l="1"/>
  <c r="F19" i="5"/>
  <c r="M4" i="5"/>
  <c r="L4" i="5"/>
  <c r="K4" i="5"/>
  <c r="J4" i="5"/>
  <c r="I4" i="5"/>
  <c r="H4" i="5"/>
  <c r="G4" i="5"/>
  <c r="F4" i="5"/>
  <c r="E4" i="5"/>
  <c r="D4" i="5"/>
  <c r="C4" i="5"/>
  <c r="B4" i="5"/>
  <c r="N22" i="5"/>
  <c r="N21" i="5"/>
  <c r="N20" i="5"/>
  <c r="M19" i="5"/>
  <c r="L19" i="5"/>
  <c r="K19" i="5"/>
  <c r="J19" i="5"/>
  <c r="I19" i="5"/>
  <c r="H19" i="5"/>
  <c r="G19" i="5"/>
  <c r="E19" i="5"/>
  <c r="D19" i="5"/>
  <c r="C19" i="5"/>
  <c r="B19" i="5"/>
  <c r="N18" i="5"/>
  <c r="N7" i="5"/>
  <c r="N12" i="5"/>
  <c r="N11" i="5"/>
  <c r="M8" i="5"/>
  <c r="L8" i="5"/>
  <c r="K8" i="5"/>
  <c r="J8" i="5"/>
  <c r="I8" i="5"/>
  <c r="H8" i="5"/>
  <c r="G8" i="5"/>
  <c r="F8" i="5"/>
  <c r="E8" i="5"/>
  <c r="D8" i="5"/>
  <c r="C8" i="5"/>
  <c r="B8" i="5"/>
  <c r="M14" i="5"/>
  <c r="L14" i="5"/>
  <c r="K14" i="5"/>
  <c r="J14" i="5"/>
  <c r="I14" i="5"/>
  <c r="H14" i="5"/>
  <c r="G14" i="5"/>
  <c r="F14" i="5"/>
  <c r="E14" i="5"/>
  <c r="D14" i="5"/>
  <c r="C14" i="5"/>
  <c r="B14" i="5"/>
  <c r="N19" i="5" l="1"/>
  <c r="L24" i="5"/>
  <c r="I24" i="5"/>
  <c r="M24" i="5"/>
  <c r="K24" i="5"/>
  <c r="H24" i="5"/>
  <c r="G24" i="5"/>
  <c r="B24" i="5"/>
  <c r="J24" i="5"/>
  <c r="F24" i="5"/>
  <c r="E24" i="5"/>
  <c r="D24" i="5"/>
  <c r="C24" i="5"/>
  <c r="N6" i="5"/>
  <c r="N13" i="5"/>
  <c r="N5" i="5"/>
  <c r="N4" i="5" l="1"/>
  <c r="N10" i="5"/>
  <c r="N9" i="5"/>
  <c r="N8" i="5" l="1"/>
  <c r="N24" i="5" s="1"/>
</calcChain>
</file>

<file path=xl/sharedStrings.xml><?xml version="1.0" encoding="utf-8"?>
<sst xmlns="http://schemas.openxmlformats.org/spreadsheetml/2006/main" count="242" uniqueCount="113">
  <si>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</si>
  <si>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</si>
  <si>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</si>
  <si>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</si>
  <si>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</si>
  <si>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</si>
  <si>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</si>
  <si>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</si>
  <si>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</si>
  <si>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</si>
  <si>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</si>
  <si>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</si>
  <si>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</si>
  <si>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</si>
  <si>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</si>
  <si>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</si>
  <si>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</si>
  <si>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</si>
  <si>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</si>
  <si>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</si>
  <si>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</si>
  <si>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</si>
  <si>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</si>
  <si>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</si>
  <si>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</si>
  <si>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</si>
  <si>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</si>
  <si>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</si>
  <si>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</si>
  <si>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</si>
  <si>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</si>
  <si>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</si>
  <si>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</si>
  <si>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Кузмичева Е.А.</t>
  </si>
  <si>
    <t>3.Техническое обслуживание электрооборудования</t>
  </si>
  <si>
    <t>4.Текущий ремонт конструктивных элементов</t>
  </si>
  <si>
    <t>6.Текущий ремонт инженерного оборудования</t>
  </si>
  <si>
    <t>5.Текущий ремонт эл.оборудования</t>
  </si>
  <si>
    <t>-содержание лифтов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</si>
  <si>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</si>
  <si>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</si>
  <si>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</si>
  <si>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</si>
  <si>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</si>
  <si>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</si>
  <si>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</si>
  <si>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</si>
  <si>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</si>
  <si>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</si>
  <si>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Дополнительные работы</t>
  </si>
  <si>
    <t>4.Дополнительные работы</t>
  </si>
  <si>
    <t xml:space="preserve">                                               Лицевой счёт  2017г</t>
  </si>
  <si>
    <t>5. ОДН :</t>
  </si>
  <si>
    <t>ХВС</t>
  </si>
  <si>
    <t>ГВС</t>
  </si>
  <si>
    <t>Эл.энергия</t>
  </si>
  <si>
    <t>7. Расходы по содержанию УК</t>
  </si>
  <si>
    <t>Сосновая,52</t>
  </si>
  <si>
    <t>Техобслуживание и снятие показаний общедомового теплосчетчика</t>
  </si>
  <si>
    <t>Техническое обслуживание домофона</t>
  </si>
  <si>
    <t>Директор ООО УК "Крокус"</t>
  </si>
  <si>
    <t>Лицевой счёт  2020г</t>
  </si>
  <si>
    <t>Техническое обслуживание системы видеонаблюдения</t>
  </si>
  <si>
    <t>Лицевой счет. Сводный расчет  2021г</t>
  </si>
  <si>
    <t>Лицевой счёт  2021г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</si>
  <si>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</si>
  <si>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Итого за январь</t>
  </si>
  <si>
    <t>Очистка балконных козырьков и апапедов от снега</t>
  </si>
  <si>
    <t>Лицевой счёт 2021г</t>
  </si>
  <si>
    <t>Итого за февраль</t>
  </si>
  <si>
    <t>Уборка снега с подъездных козырьков</t>
  </si>
  <si>
    <t>Замена панели домофона КС-2006 Подъезд №1</t>
  </si>
  <si>
    <t>Замена лампочки Подъезд №2  7 этаж</t>
  </si>
  <si>
    <t>Очистка наполтной плитки от клея. Уборка клея с пола при помощи столмески и молотка. Кладка напольной плитки в подъезде</t>
  </si>
  <si>
    <t>Итого за март</t>
  </si>
  <si>
    <t>Очистка подъездных козырьков от снега</t>
  </si>
  <si>
    <t>Очистка подъездных козырьков от снега(февраль)</t>
  </si>
  <si>
    <t>Замена лампочки Подъезд №1</t>
  </si>
  <si>
    <t>Итого за апрель</t>
  </si>
  <si>
    <t>Замена лампочки в подъезде №1</t>
  </si>
  <si>
    <t>Замена лампочек в подвале подъезда №1</t>
  </si>
  <si>
    <t>Ремонт насосной ХВС</t>
  </si>
  <si>
    <t>Итого за май</t>
  </si>
  <si>
    <t>Открытие и закрытие окон для мытья</t>
  </si>
  <si>
    <t>Осмотр подъездного освещения</t>
  </si>
  <si>
    <t>Укладка напольной плитки</t>
  </si>
  <si>
    <t>Выдано старшему по дому поливочный шланг 20м</t>
  </si>
  <si>
    <t>Покраска бордюр</t>
  </si>
  <si>
    <t>Покраска ограждений под мусорные баки</t>
  </si>
  <si>
    <t>Ремонт стояка ГВС в подвале Подъезд №1</t>
  </si>
  <si>
    <t>Уборка мусора в подвалах</t>
  </si>
  <si>
    <t>Итого за июнь</t>
  </si>
  <si>
    <t>Ремонт качели на детской площадке</t>
  </si>
  <si>
    <t>Установка скамейки Подъезд №1</t>
  </si>
  <si>
    <t>Изготовление и установка окон ПВХ 15 шт</t>
  </si>
  <si>
    <t>Замена дренажного насоса в подвале Подъезд №1</t>
  </si>
  <si>
    <t>Итого за июль</t>
  </si>
  <si>
    <t>Замена лампочек 4 шт Подъезд №2</t>
  </si>
  <si>
    <t>Скос травы на придомовой территории</t>
  </si>
  <si>
    <t>Итого за август</t>
  </si>
  <si>
    <t>Итого за сентябрь</t>
  </si>
  <si>
    <t>Смазка шарниров подъездных дверей Подъезд №1</t>
  </si>
  <si>
    <t>Наклейка Вас обслуживает</t>
  </si>
  <si>
    <t>Запуск подъездного отопления</t>
  </si>
  <si>
    <t>Итого за октябрь</t>
  </si>
  <si>
    <t>Итого за ноябрь</t>
  </si>
  <si>
    <t>Замена лампочек 6шт</t>
  </si>
  <si>
    <t>Ремонт тамбуров Подъезд №1,2</t>
  </si>
  <si>
    <t>Замена светильников Онлайт 15 шт</t>
  </si>
  <si>
    <t>Замена насоса отопления</t>
  </si>
  <si>
    <t>Итого за декабрь</t>
  </si>
  <si>
    <t xml:space="preserve">Очистка козырьков от снега </t>
  </si>
  <si>
    <t>Замена светильника 1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</si>
</sst>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7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6" xfId="0" applyFont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Border="1" applyAlignment="1">
      <alignment horizontal="left" wrapText="1"/>
    </xf>
    <xf numFmtId="0" fontId="4" fillId="0" borderId="2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0" fillId="0" borderId="2" xfId="0" applyFont="1" applyBorder="1"/>
    <xf numFmtId="0" fontId="1" fillId="0" borderId="1" xfId="0" applyFont="1" applyBorder="1" applyAlignment="1">
      <alignment horizontal="left" wrapText="1"/>
    </xf>
    <xf numFmtId="2" fontId="7" fillId="0" borderId="0" xfId="0" applyNumberFormat="1" applyFont="1"/>
    <xf numFmtId="2" fontId="0" fillId="0" borderId="1" xfId="0" applyNumberFormat="1" applyBorder="1" applyAlignment="1">
      <alignment wrapText="1"/>
    </xf>
    <xf numFmtId="2" fontId="1" fillId="0" borderId="1" xfId="0" applyNumberFormat="1" applyFont="1" applyBorder="1"/>
    <xf numFmtId="2" fontId="0" fillId="0" borderId="1" xfId="0" applyNumberForma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5" xfId="0" applyFont="1" applyBorder="1"/>
    <xf numFmtId="49" fontId="2" fillId="0" borderId="1" xfId="0" applyNumberFormat="1" applyFont="1" applyBorder="1" applyAlignment="1">
      <alignment wrapText="1"/>
    </xf>
    <xf numFmtId="0" fontId="0" fillId="0" borderId="3" xfId="0" applyFont="1" applyBorder="1"/>
    <xf numFmtId="0" fontId="1" fillId="0" borderId="7" xfId="0" applyFont="1" applyBorder="1"/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0" borderId="2" xfId="0" applyNumberFormat="1" applyBorder="1"/>
    <xf numFmtId="2" fontId="6" fillId="0" borderId="1" xfId="0" applyNumberFormat="1" applyFont="1" applyBorder="1"/>
    <xf numFmtId="0" fontId="1" fillId="0" borderId="4" xfId="0" applyFont="1" applyBorder="1"/>
    <xf numFmtId="0" fontId="0" fillId="0" borderId="1" xfId="0" applyFont="1" applyBorder="1" applyAlignment="1">
      <alignment horizontal="left"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2" fontId="10" fillId="0" borderId="1" xfId="0" applyNumberFormat="1" applyFont="1" applyBorder="1" applyAlignment="1">
      <alignment wrapText="1"/>
    </xf>
    <xf numFmtId="2" fontId="9" fillId="0" borderId="1" xfId="0" applyNumberFormat="1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Border="1"/>
    <xf numFmtId="0" fontId="9" fillId="0" borderId="1" xfId="0" applyFont="1" applyFill="1" applyBorder="1" applyAlignment="1">
      <alignment wrapText="1"/>
    </xf>
    <xf numFmtId="0" fontId="9" fillId="0" borderId="1" xfId="0" applyFont="1" applyBorder="1"/>
    <xf numFmtId="2" fontId="9" fillId="0" borderId="1" xfId="0" applyNumberFormat="1" applyFont="1" applyBorder="1"/>
    <xf numFmtId="0" fontId="8" fillId="0" borderId="2" xfId="0" applyFont="1" applyBorder="1" applyAlignment="1">
      <alignment wrapText="1"/>
    </xf>
    <xf numFmtId="0" fontId="10" fillId="0" borderId="0" xfId="0" applyFont="1"/>
    <xf numFmtId="164" fontId="10" fillId="0" borderId="1" xfId="0" applyNumberFormat="1" applyFont="1" applyFill="1" applyBorder="1" applyAlignment="1">
      <alignment wrapText="1"/>
    </xf>
    <xf numFmtId="2" fontId="1" fillId="0" borderId="5" xfId="0" applyNumberFormat="1" applyFont="1" applyBorder="1"/>
    <xf numFmtId="0" fontId="0" fillId="0" borderId="6" xfId="0" applyFont="1" applyBorder="1"/>
    <xf numFmtId="2" fontId="1" fillId="0" borderId="7" xfId="0" applyNumberFormat="1" applyFont="1" applyBorder="1"/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topLeftCell="A40" workbookViewId="0">
      <selection activeCell="D56" sqref="D56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 x14ac:dyDescent="0.35">
      <c r="A1" s="1"/>
      <c r="B1" s="87" t="s">
        <v>64</v>
      </c>
      <c r="C1" s="87"/>
      <c r="D1" s="87"/>
      <c r="E1" s="7"/>
      <c r="F1" s="7"/>
      <c r="G1" s="7"/>
      <c r="H1" s="7"/>
    </row>
    <row r="2" spans="1:8" ht="15.95" customHeight="1" x14ac:dyDescent="0.25">
      <c r="A2" s="1"/>
      <c r="B2" s="2" t="s">
        <v>57</v>
      </c>
      <c r="C2" s="38"/>
      <c r="D2" s="38"/>
      <c r="E2" s="1"/>
      <c r="F2" s="1"/>
      <c r="G2" s="1"/>
      <c r="H2" s="1"/>
    </row>
    <row r="3" spans="1:8" ht="15.95" customHeight="1" x14ac:dyDescent="0.25">
      <c r="A3" s="1"/>
      <c r="B3" s="86" t="s">
        <v>4</v>
      </c>
      <c r="C3" s="86"/>
      <c r="D3" s="86"/>
      <c r="E3" s="1"/>
      <c r="F3" s="1"/>
      <c r="G3" s="1"/>
      <c r="H3" s="1"/>
    </row>
    <row r="4" spans="1:8" x14ac:dyDescent="0.25">
      <c r="A4" s="8"/>
      <c r="B4" s="9" t="s">
        <v>0</v>
      </c>
      <c r="C4" s="9" t="s">
        <v>1</v>
      </c>
      <c r="D4" s="9" t="s">
        <v>26</v>
      </c>
      <c r="E4" s="1"/>
      <c r="F4" s="1"/>
      <c r="G4" s="1"/>
      <c r="H4" s="1"/>
    </row>
    <row r="5" spans="1:8" x14ac:dyDescent="0.25">
      <c r="A5" s="69"/>
      <c r="B5" s="70" t="s">
        <v>2</v>
      </c>
      <c r="C5" s="69"/>
      <c r="D5" s="69"/>
      <c r="E5" s="1"/>
      <c r="F5" s="1"/>
      <c r="G5" s="1"/>
      <c r="H5" s="1"/>
    </row>
    <row r="6" spans="1:8" ht="27" customHeight="1" x14ac:dyDescent="0.25">
      <c r="A6" s="71">
        <v>1</v>
      </c>
      <c r="B6" s="71" t="s">
        <v>58</v>
      </c>
      <c r="C6" s="71">
        <v>1223.92</v>
      </c>
      <c r="D6" s="70"/>
      <c r="E6" s="6"/>
      <c r="F6" s="1"/>
    </row>
    <row r="7" spans="1:8" ht="60" x14ac:dyDescent="0.25">
      <c r="A7" s="69">
        <v>2</v>
      </c>
      <c r="B7" s="71" t="s">
        <v>65</v>
      </c>
      <c r="C7" s="69">
        <v>935</v>
      </c>
      <c r="D7" s="70"/>
      <c r="E7" s="6"/>
      <c r="F7" s="1"/>
    </row>
    <row r="8" spans="1:8" x14ac:dyDescent="0.25">
      <c r="A8" s="71"/>
      <c r="B8" s="70" t="s">
        <v>66</v>
      </c>
      <c r="C8" s="70">
        <f>SUM(C6:C7)</f>
        <v>2158.92</v>
      </c>
      <c r="D8" s="70">
        <f>C8</f>
        <v>2158.92</v>
      </c>
      <c r="E8" s="6"/>
      <c r="F8" s="1"/>
    </row>
    <row r="9" spans="1:8" x14ac:dyDescent="0.25">
      <c r="A9" s="71"/>
      <c r="B9" s="70" t="s">
        <v>5</v>
      </c>
      <c r="C9" s="71"/>
      <c r="D9" s="70"/>
      <c r="E9" s="6"/>
      <c r="F9" s="1"/>
    </row>
    <row r="10" spans="1:8" ht="30" x14ac:dyDescent="0.25">
      <c r="A10" s="71">
        <v>1</v>
      </c>
      <c r="B10" s="71" t="s">
        <v>58</v>
      </c>
      <c r="C10" s="71">
        <v>1223.92</v>
      </c>
      <c r="D10" s="70"/>
      <c r="E10" s="6"/>
      <c r="F10" s="1"/>
    </row>
    <row r="11" spans="1:8" ht="60" x14ac:dyDescent="0.25">
      <c r="A11" s="71">
        <v>2</v>
      </c>
      <c r="B11" s="71" t="s">
        <v>65</v>
      </c>
      <c r="C11" s="71">
        <v>935</v>
      </c>
      <c r="D11" s="71"/>
      <c r="E11" s="6"/>
      <c r="F11" s="1"/>
    </row>
    <row r="12" spans="1:8" s="5" customFormat="1" x14ac:dyDescent="0.25">
      <c r="A12" s="71"/>
      <c r="B12" s="70" t="s">
        <v>69</v>
      </c>
      <c r="C12" s="70">
        <f>SUM(C10:C11)</f>
        <v>2158.92</v>
      </c>
      <c r="D12" s="70">
        <f>C12+D8</f>
        <v>4317.84</v>
      </c>
      <c r="E12" s="11"/>
      <c r="F12" s="4"/>
    </row>
    <row r="13" spans="1:8" s="5" customFormat="1" x14ac:dyDescent="0.25">
      <c r="A13" s="71"/>
      <c r="B13" s="70" t="s">
        <v>3</v>
      </c>
      <c r="C13" s="71"/>
      <c r="D13" s="70"/>
      <c r="E13" s="4"/>
      <c r="F13" s="4"/>
    </row>
    <row r="14" spans="1:8" s="5" customFormat="1" ht="30" x14ac:dyDescent="0.25">
      <c r="A14" s="71">
        <v>1</v>
      </c>
      <c r="B14" s="71" t="s">
        <v>58</v>
      </c>
      <c r="C14" s="71">
        <v>1223.92</v>
      </c>
      <c r="D14" s="70"/>
      <c r="E14" s="4"/>
      <c r="F14" s="4"/>
    </row>
    <row r="15" spans="1:8" s="5" customFormat="1" ht="60" x14ac:dyDescent="0.25">
      <c r="A15" s="71">
        <v>2</v>
      </c>
      <c r="B15" s="71" t="s">
        <v>65</v>
      </c>
      <c r="C15" s="71">
        <v>935</v>
      </c>
      <c r="D15" s="70"/>
      <c r="E15" s="4"/>
      <c r="F15" s="4"/>
    </row>
    <row r="16" spans="1:8" s="5" customFormat="1" x14ac:dyDescent="0.25">
      <c r="A16" s="71"/>
      <c r="B16" s="70" t="s">
        <v>74</v>
      </c>
      <c r="C16" s="70">
        <f>SUM(C14:C15)</f>
        <v>2158.92</v>
      </c>
      <c r="D16" s="70">
        <f>C16+D12</f>
        <v>6476.76</v>
      </c>
      <c r="E16" s="4"/>
      <c r="F16" s="4"/>
    </row>
    <row r="17" spans="1:6" s="5" customFormat="1" x14ac:dyDescent="0.25">
      <c r="A17" s="71"/>
      <c r="B17" s="70" t="s">
        <v>7</v>
      </c>
      <c r="C17" s="71"/>
      <c r="D17" s="70"/>
      <c r="E17" s="4"/>
      <c r="F17" s="4"/>
    </row>
    <row r="18" spans="1:6" s="5" customFormat="1" ht="30" x14ac:dyDescent="0.25">
      <c r="A18" s="71">
        <v>1</v>
      </c>
      <c r="B18" s="71" t="s">
        <v>58</v>
      </c>
      <c r="C18" s="71">
        <v>1223.92</v>
      </c>
      <c r="D18" s="70"/>
      <c r="E18" s="4"/>
      <c r="F18" s="4"/>
    </row>
    <row r="19" spans="1:6" ht="60" x14ac:dyDescent="0.25">
      <c r="A19" s="71">
        <v>2</v>
      </c>
      <c r="B19" s="71" t="s">
        <v>65</v>
      </c>
      <c r="C19" s="71">
        <v>935</v>
      </c>
      <c r="D19" s="70"/>
      <c r="E19" s="1"/>
      <c r="F19" s="1"/>
    </row>
    <row r="20" spans="1:6" x14ac:dyDescent="0.25">
      <c r="A20" s="71"/>
      <c r="B20" s="70" t="s">
        <v>78</v>
      </c>
      <c r="C20" s="70">
        <f>SUM(C18:C19)</f>
        <v>2158.92</v>
      </c>
      <c r="D20" s="70">
        <f>C20+D16</f>
        <v>8635.68</v>
      </c>
      <c r="E20" s="1"/>
      <c r="F20" s="1"/>
    </row>
    <row r="21" spans="1:6" x14ac:dyDescent="0.25">
      <c r="A21" s="71"/>
      <c r="B21" s="70" t="s">
        <v>8</v>
      </c>
      <c r="C21" s="71"/>
      <c r="D21" s="70"/>
      <c r="E21" s="1"/>
      <c r="F21" s="1"/>
    </row>
    <row r="22" spans="1:6" ht="30" x14ac:dyDescent="0.25">
      <c r="A22" s="71">
        <v>1</v>
      </c>
      <c r="B22" s="71" t="s">
        <v>58</v>
      </c>
      <c r="C22" s="71">
        <v>1223.92</v>
      </c>
      <c r="D22" s="70"/>
      <c r="E22" s="1"/>
      <c r="F22" s="1"/>
    </row>
    <row r="23" spans="1:6" ht="60" x14ac:dyDescent="0.25">
      <c r="A23" s="71">
        <v>2</v>
      </c>
      <c r="B23" s="71" t="s">
        <v>65</v>
      </c>
      <c r="C23" s="71">
        <v>935</v>
      </c>
      <c r="D23" s="70"/>
      <c r="E23" s="1"/>
      <c r="F23" s="1"/>
    </row>
    <row r="24" spans="1:6" s="5" customFormat="1" x14ac:dyDescent="0.25">
      <c r="A24" s="71">
        <v>3</v>
      </c>
      <c r="B24" s="71" t="s">
        <v>81</v>
      </c>
      <c r="C24" s="71">
        <v>1676.5</v>
      </c>
      <c r="D24" s="70"/>
      <c r="E24" s="4"/>
      <c r="F24" s="4"/>
    </row>
    <row r="25" spans="1:6" x14ac:dyDescent="0.25">
      <c r="A25" s="71"/>
      <c r="B25" s="70" t="s">
        <v>82</v>
      </c>
      <c r="C25" s="73">
        <f>SUM(C22:C24)</f>
        <v>3835.42</v>
      </c>
      <c r="D25" s="73">
        <f>C25+D20</f>
        <v>12471.1</v>
      </c>
      <c r="E25" s="1"/>
      <c r="F25" s="1"/>
    </row>
    <row r="26" spans="1:6" x14ac:dyDescent="0.25">
      <c r="A26" s="71"/>
      <c r="B26" s="70" t="s">
        <v>9</v>
      </c>
      <c r="C26" s="72"/>
      <c r="D26" s="73"/>
      <c r="E26" s="1"/>
      <c r="F26" s="1"/>
    </row>
    <row r="27" spans="1:6" ht="30" x14ac:dyDescent="0.25">
      <c r="A27" s="71">
        <v>1</v>
      </c>
      <c r="B27" s="71" t="s">
        <v>58</v>
      </c>
      <c r="C27" s="72">
        <v>1223.92</v>
      </c>
      <c r="D27" s="73"/>
      <c r="E27" s="1"/>
      <c r="F27" s="1"/>
    </row>
    <row r="28" spans="1:6" ht="60" x14ac:dyDescent="0.25">
      <c r="A28" s="71">
        <v>2</v>
      </c>
      <c r="B28" s="71" t="s">
        <v>65</v>
      </c>
      <c r="C28" s="72">
        <v>935</v>
      </c>
      <c r="D28" s="73"/>
      <c r="E28" s="1"/>
      <c r="F28" s="1"/>
    </row>
    <row r="29" spans="1:6" x14ac:dyDescent="0.25">
      <c r="A29" s="71">
        <v>3</v>
      </c>
      <c r="B29" s="71" t="s">
        <v>89</v>
      </c>
      <c r="C29" s="72">
        <v>1312.5</v>
      </c>
      <c r="D29" s="73"/>
      <c r="E29" s="1"/>
      <c r="F29" s="1"/>
    </row>
    <row r="30" spans="1:6" x14ac:dyDescent="0.25">
      <c r="A30" s="71"/>
      <c r="B30" s="70" t="s">
        <v>10</v>
      </c>
      <c r="C30" s="73">
        <f>SUM(C27:C29)</f>
        <v>3471.42</v>
      </c>
      <c r="D30" s="73">
        <f>C30+D25</f>
        <v>15942.52</v>
      </c>
      <c r="E30" s="1"/>
      <c r="F30" s="1"/>
    </row>
    <row r="31" spans="1:6" ht="30" x14ac:dyDescent="0.25">
      <c r="A31" s="71">
        <v>1</v>
      </c>
      <c r="B31" s="71" t="s">
        <v>58</v>
      </c>
      <c r="C31" s="72">
        <v>1223.92</v>
      </c>
      <c r="D31" s="73"/>
      <c r="E31" s="1"/>
      <c r="F31" s="1"/>
    </row>
    <row r="32" spans="1:6" ht="60" x14ac:dyDescent="0.25">
      <c r="A32" s="71">
        <v>2</v>
      </c>
      <c r="B32" s="71" t="s">
        <v>65</v>
      </c>
      <c r="C32" s="72">
        <v>935</v>
      </c>
      <c r="D32" s="73"/>
      <c r="E32" s="1"/>
      <c r="F32" s="1"/>
    </row>
    <row r="33" spans="1:6" ht="30" x14ac:dyDescent="0.25">
      <c r="A33" s="71">
        <v>3</v>
      </c>
      <c r="B33" s="71" t="s">
        <v>95</v>
      </c>
      <c r="C33" s="71">
        <v>4116.5</v>
      </c>
      <c r="D33" s="73"/>
      <c r="E33" s="1"/>
      <c r="F33" s="1"/>
    </row>
    <row r="34" spans="1:6" x14ac:dyDescent="0.25">
      <c r="A34" s="71"/>
      <c r="B34" s="70" t="s">
        <v>96</v>
      </c>
      <c r="C34" s="73">
        <f>SUM(C31:C33)</f>
        <v>6275.42</v>
      </c>
      <c r="D34" s="73">
        <f>C34+D30</f>
        <v>22217.940000000002</v>
      </c>
      <c r="E34" s="1"/>
      <c r="F34" s="1"/>
    </row>
    <row r="35" spans="1:6" x14ac:dyDescent="0.25">
      <c r="A35" s="71"/>
      <c r="B35" s="70" t="s">
        <v>11</v>
      </c>
      <c r="C35" s="71"/>
      <c r="D35" s="73"/>
      <c r="E35" s="1"/>
      <c r="F35" s="1"/>
    </row>
    <row r="36" spans="1:6" ht="30" x14ac:dyDescent="0.25">
      <c r="A36" s="71">
        <v>1</v>
      </c>
      <c r="B36" s="71" t="s">
        <v>58</v>
      </c>
      <c r="C36" s="71">
        <v>1223.92</v>
      </c>
      <c r="D36" s="73"/>
      <c r="E36" s="1"/>
      <c r="F36" s="1"/>
    </row>
    <row r="37" spans="1:6" ht="60" x14ac:dyDescent="0.25">
      <c r="A37" s="71">
        <v>2</v>
      </c>
      <c r="B37" s="71" t="s">
        <v>65</v>
      </c>
      <c r="C37" s="71">
        <v>935</v>
      </c>
      <c r="D37" s="73"/>
      <c r="E37" s="1"/>
      <c r="F37" s="1"/>
    </row>
    <row r="38" spans="1:6" x14ac:dyDescent="0.25">
      <c r="A38" s="71"/>
      <c r="B38" s="70" t="s">
        <v>99</v>
      </c>
      <c r="C38" s="70">
        <f>SUM(C36:C37)</f>
        <v>2158.92</v>
      </c>
      <c r="D38" s="73">
        <f>C38+D34</f>
        <v>24376.86</v>
      </c>
      <c r="E38" s="1"/>
      <c r="F38" s="1"/>
    </row>
    <row r="39" spans="1:6" x14ac:dyDescent="0.25">
      <c r="A39" s="71"/>
      <c r="B39" s="70" t="s">
        <v>12</v>
      </c>
      <c r="C39" s="71"/>
      <c r="D39" s="73"/>
      <c r="E39" s="1"/>
      <c r="F39" s="1"/>
    </row>
    <row r="40" spans="1:6" ht="30" x14ac:dyDescent="0.25">
      <c r="A40" s="71">
        <v>1</v>
      </c>
      <c r="B40" s="71" t="s">
        <v>58</v>
      </c>
      <c r="C40" s="71">
        <v>1223.92</v>
      </c>
      <c r="D40" s="73"/>
      <c r="E40" s="1"/>
      <c r="F40" s="1"/>
    </row>
    <row r="41" spans="1:6" ht="60" x14ac:dyDescent="0.25">
      <c r="A41" s="71">
        <v>2</v>
      </c>
      <c r="B41" s="71" t="s">
        <v>65</v>
      </c>
      <c r="C41" s="71">
        <v>935</v>
      </c>
      <c r="D41" s="73"/>
      <c r="E41" s="1"/>
      <c r="F41" s="1"/>
    </row>
    <row r="42" spans="1:6" x14ac:dyDescent="0.25">
      <c r="A42" s="71"/>
      <c r="B42" s="70" t="s">
        <v>100</v>
      </c>
      <c r="C42" s="70">
        <f>SUM(C40:C41)</f>
        <v>2158.92</v>
      </c>
      <c r="D42" s="73">
        <f>C42+D38</f>
        <v>26535.78</v>
      </c>
      <c r="E42" s="1"/>
      <c r="F42" s="1"/>
    </row>
    <row r="43" spans="1:6" x14ac:dyDescent="0.25">
      <c r="A43" s="71"/>
      <c r="B43" s="70" t="s">
        <v>13</v>
      </c>
      <c r="C43" s="71"/>
      <c r="D43" s="73"/>
      <c r="E43" s="1"/>
      <c r="F43" s="1"/>
    </row>
    <row r="44" spans="1:6" ht="30" x14ac:dyDescent="0.25">
      <c r="A44" s="71">
        <v>1</v>
      </c>
      <c r="B44" s="71" t="s">
        <v>58</v>
      </c>
      <c r="C44" s="71">
        <v>1223.92</v>
      </c>
      <c r="D44" s="73"/>
      <c r="E44" s="1"/>
      <c r="F44" s="1"/>
    </row>
    <row r="45" spans="1:6" ht="60" x14ac:dyDescent="0.25">
      <c r="A45" s="71">
        <v>2</v>
      </c>
      <c r="B45" s="71" t="s">
        <v>65</v>
      </c>
      <c r="C45" s="71">
        <v>935</v>
      </c>
      <c r="D45" s="73"/>
      <c r="E45" s="1"/>
      <c r="F45" s="1"/>
    </row>
    <row r="46" spans="1:6" x14ac:dyDescent="0.25">
      <c r="A46" s="39">
        <v>3</v>
      </c>
      <c r="B46" s="13" t="s">
        <v>103</v>
      </c>
      <c r="C46" s="39">
        <v>316.5</v>
      </c>
      <c r="D46" s="63"/>
      <c r="E46" s="1"/>
      <c r="F46" s="1"/>
    </row>
    <row r="47" spans="1:6" x14ac:dyDescent="0.25">
      <c r="A47" s="39"/>
      <c r="B47" s="3" t="s">
        <v>104</v>
      </c>
      <c r="C47" s="3">
        <f>SUM(C44:C46)</f>
        <v>2475.42</v>
      </c>
      <c r="D47" s="63">
        <f>C47+D42</f>
        <v>29011.199999999997</v>
      </c>
      <c r="E47" s="1"/>
      <c r="F47" s="1"/>
    </row>
    <row r="48" spans="1:6" x14ac:dyDescent="0.25">
      <c r="A48" s="39"/>
      <c r="B48" s="3" t="s">
        <v>14</v>
      </c>
      <c r="C48" s="39"/>
      <c r="D48" s="63"/>
      <c r="E48" s="1"/>
      <c r="F48" s="1"/>
    </row>
    <row r="49" spans="1:6" ht="30" x14ac:dyDescent="0.25">
      <c r="A49" s="39">
        <v>1</v>
      </c>
      <c r="B49" s="71" t="s">
        <v>58</v>
      </c>
      <c r="C49" s="39">
        <v>1223.92</v>
      </c>
      <c r="D49" s="63"/>
      <c r="E49" s="1"/>
      <c r="F49" s="1"/>
    </row>
    <row r="50" spans="1:6" ht="60" x14ac:dyDescent="0.25">
      <c r="A50" s="39">
        <v>2</v>
      </c>
      <c r="B50" s="71" t="s">
        <v>65</v>
      </c>
      <c r="C50" s="39">
        <v>935</v>
      </c>
      <c r="D50" s="63"/>
      <c r="E50" s="1"/>
      <c r="F50" s="1"/>
    </row>
    <row r="51" spans="1:6" x14ac:dyDescent="0.25">
      <c r="A51" s="39"/>
      <c r="B51" s="3" t="s">
        <v>105</v>
      </c>
      <c r="C51" s="39">
        <f>SUM(C49:C50)</f>
        <v>2158.92</v>
      </c>
      <c r="D51" s="63">
        <f>C51+D47</f>
        <v>31170.119999999995</v>
      </c>
      <c r="E51" s="1"/>
      <c r="F51" s="1"/>
    </row>
    <row r="52" spans="1:6" x14ac:dyDescent="0.25">
      <c r="A52" s="39"/>
      <c r="B52" s="3" t="s">
        <v>15</v>
      </c>
      <c r="C52" s="39"/>
      <c r="D52" s="63"/>
      <c r="E52" s="1"/>
      <c r="F52" s="1"/>
    </row>
    <row r="53" spans="1:6" ht="30" x14ac:dyDescent="0.25">
      <c r="A53" s="39">
        <v>1</v>
      </c>
      <c r="B53" s="71" t="s">
        <v>58</v>
      </c>
      <c r="C53" s="39">
        <v>1223.92</v>
      </c>
      <c r="D53" s="63"/>
      <c r="E53" s="1"/>
      <c r="F53" s="1"/>
    </row>
    <row r="54" spans="1:6" ht="60" x14ac:dyDescent="0.25">
      <c r="A54" s="39">
        <v>2</v>
      </c>
      <c r="B54" s="71" t="s">
        <v>65</v>
      </c>
      <c r="C54" s="39">
        <v>935</v>
      </c>
      <c r="D54" s="63"/>
      <c r="E54" s="1"/>
      <c r="F54" s="1"/>
    </row>
    <row r="55" spans="1:6" x14ac:dyDescent="0.25">
      <c r="A55" s="39"/>
      <c r="B55" s="3" t="s">
        <v>110</v>
      </c>
      <c r="C55" s="3">
        <f>SUM(C53:C54)</f>
        <v>2158.92</v>
      </c>
      <c r="D55" s="63">
        <f>C55+D51</f>
        <v>33329.039999999994</v>
      </c>
      <c r="E55" s="1"/>
      <c r="F55" s="1"/>
    </row>
    <row r="56" spans="1:6" x14ac:dyDescent="0.25">
      <c r="A56" s="39"/>
      <c r="B56" s="13"/>
      <c r="C56" s="39"/>
      <c r="D56" s="63"/>
      <c r="E56" s="1"/>
      <c r="F56" s="1"/>
    </row>
    <row r="57" spans="1:6" x14ac:dyDescent="0.25">
      <c r="A57" s="39"/>
      <c r="B57" s="13"/>
      <c r="C57" s="39"/>
      <c r="D57" s="63"/>
      <c r="E57" s="1"/>
      <c r="F57" s="1"/>
    </row>
    <row r="58" spans="1:6" x14ac:dyDescent="0.25">
      <c r="A58" s="39"/>
      <c r="B58" s="13"/>
      <c r="C58" s="39"/>
      <c r="D58" s="63"/>
      <c r="E58" s="1"/>
      <c r="F58" s="1"/>
    </row>
    <row r="59" spans="1:6" x14ac:dyDescent="0.25">
      <c r="A59" s="39"/>
      <c r="B59" s="13"/>
      <c r="C59" s="39"/>
      <c r="D59" s="63"/>
      <c r="E59" s="1"/>
      <c r="F59" s="1"/>
    </row>
    <row r="60" spans="1:6" x14ac:dyDescent="0.25">
      <c r="A60" s="39"/>
      <c r="B60" s="13"/>
      <c r="C60" s="39"/>
      <c r="D60" s="63"/>
      <c r="E60" s="1"/>
      <c r="F60" s="1"/>
    </row>
    <row r="61" spans="1:6" x14ac:dyDescent="0.25">
      <c r="A61" s="39"/>
      <c r="B61" s="13"/>
      <c r="C61" s="64"/>
      <c r="D61" s="63"/>
      <c r="E61" s="1"/>
      <c r="F61" s="1"/>
    </row>
    <row r="62" spans="1:6" x14ac:dyDescent="0.25">
      <c r="A62" s="39"/>
      <c r="B62" s="13"/>
      <c r="C62" s="64"/>
      <c r="D62" s="63"/>
      <c r="E62" s="1"/>
      <c r="F62" s="1"/>
    </row>
    <row r="63" spans="1:6" x14ac:dyDescent="0.25">
      <c r="A63" s="39"/>
      <c r="B63" s="13"/>
      <c r="C63" s="64"/>
      <c r="D63" s="63"/>
      <c r="E63" s="1"/>
      <c r="F63" s="1"/>
    </row>
    <row r="64" spans="1:6" x14ac:dyDescent="0.25">
      <c r="A64" s="13"/>
      <c r="B64" s="3"/>
      <c r="C64" s="3"/>
      <c r="D64" s="3"/>
      <c r="E64" s="1"/>
      <c r="F64" s="1"/>
    </row>
    <row r="65" spans="1:6" x14ac:dyDescent="0.25">
      <c r="A65" s="13"/>
      <c r="B65" s="49"/>
      <c r="C65" s="13"/>
      <c r="D65" s="13"/>
      <c r="E65" s="1"/>
      <c r="F65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7"/>
  <sheetViews>
    <sheetView topLeftCell="A43" workbookViewId="0">
      <selection activeCell="D63" sqref="D63"/>
    </sheetView>
  </sheetViews>
  <sheetFormatPr defaultRowHeight="15" x14ac:dyDescent="0.25"/>
  <cols>
    <col min="1" max="1" width="4.28515625" customWidth="1"/>
    <col min="2" max="2" width="47.28515625" customWidth="1"/>
    <col min="3" max="3" width="9.5703125" bestFit="1" customWidth="1"/>
    <col min="4" max="4" width="13.7109375" customWidth="1"/>
    <col min="10" max="10" width="5" customWidth="1"/>
    <col min="11" max="11" width="45.5703125" customWidth="1"/>
    <col min="12" max="12" width="9.140625" customWidth="1"/>
  </cols>
  <sheetData>
    <row r="1" spans="1:15" ht="15.95" customHeight="1" x14ac:dyDescent="0.35">
      <c r="A1" s="1"/>
      <c r="B1" s="87" t="s">
        <v>61</v>
      </c>
      <c r="C1" s="87"/>
      <c r="D1" s="87"/>
      <c r="E1" s="7"/>
      <c r="F1" s="7"/>
      <c r="G1" s="7"/>
    </row>
    <row r="2" spans="1:15" ht="15.95" customHeight="1" x14ac:dyDescent="0.25">
      <c r="A2" s="1"/>
      <c r="B2" s="2" t="s">
        <v>57</v>
      </c>
      <c r="C2" s="38"/>
      <c r="D2" s="38"/>
      <c r="E2" s="1"/>
      <c r="F2" s="1"/>
      <c r="G2" s="1"/>
    </row>
    <row r="3" spans="1:15" ht="15.95" customHeight="1" x14ac:dyDescent="0.25">
      <c r="A3" s="1"/>
      <c r="B3" s="86" t="s">
        <v>6</v>
      </c>
      <c r="C3" s="86"/>
      <c r="D3" s="86"/>
      <c r="E3" s="1"/>
      <c r="F3" s="1"/>
      <c r="G3" s="1"/>
    </row>
    <row r="4" spans="1:15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</row>
    <row r="5" spans="1:15" x14ac:dyDescent="0.25">
      <c r="A5" s="69"/>
      <c r="B5" s="70" t="s">
        <v>2</v>
      </c>
      <c r="C5" s="69"/>
      <c r="D5" s="69"/>
      <c r="E5" s="1"/>
      <c r="F5" s="1"/>
      <c r="G5" s="1"/>
    </row>
    <row r="6" spans="1:15" x14ac:dyDescent="0.25">
      <c r="A6" s="69">
        <v>1</v>
      </c>
      <c r="B6" s="71" t="s">
        <v>59</v>
      </c>
      <c r="C6" s="69">
        <v>2970</v>
      </c>
      <c r="D6" s="74"/>
      <c r="E6" s="1"/>
      <c r="F6" s="1"/>
      <c r="G6" s="1"/>
    </row>
    <row r="7" spans="1:15" s="1" customFormat="1" ht="30" x14ac:dyDescent="0.25">
      <c r="A7" s="71">
        <v>2</v>
      </c>
      <c r="B7" s="75" t="s">
        <v>62</v>
      </c>
      <c r="C7" s="71">
        <v>3420</v>
      </c>
      <c r="D7" s="71"/>
      <c r="H7"/>
      <c r="I7"/>
      <c r="J7"/>
      <c r="K7"/>
      <c r="L7"/>
      <c r="M7"/>
      <c r="N7"/>
      <c r="O7"/>
    </row>
    <row r="8" spans="1:15" s="4" customFormat="1" ht="30" x14ac:dyDescent="0.25">
      <c r="A8" s="69">
        <v>3</v>
      </c>
      <c r="B8" s="71" t="s">
        <v>67</v>
      </c>
      <c r="C8" s="69">
        <v>949.5</v>
      </c>
      <c r="D8" s="69"/>
      <c r="H8"/>
      <c r="I8"/>
      <c r="J8"/>
      <c r="K8"/>
      <c r="L8"/>
      <c r="M8"/>
      <c r="N8"/>
      <c r="O8"/>
    </row>
    <row r="9" spans="1:15" s="4" customFormat="1" x14ac:dyDescent="0.25">
      <c r="A9" s="69"/>
      <c r="B9" s="70" t="s">
        <v>66</v>
      </c>
      <c r="C9" s="69">
        <f>SUM(C6:C8)</f>
        <v>7339.5</v>
      </c>
      <c r="D9" s="74">
        <f>C9</f>
        <v>7339.5</v>
      </c>
      <c r="H9"/>
      <c r="I9"/>
      <c r="J9"/>
      <c r="K9"/>
      <c r="L9"/>
      <c r="M9"/>
      <c r="N9"/>
      <c r="O9"/>
    </row>
    <row r="10" spans="1:15" s="4" customFormat="1" x14ac:dyDescent="0.25">
      <c r="A10" s="71"/>
      <c r="B10" s="70" t="s">
        <v>5</v>
      </c>
      <c r="C10" s="71"/>
      <c r="D10" s="71"/>
      <c r="H10"/>
      <c r="I10"/>
      <c r="J10"/>
      <c r="K10"/>
      <c r="L10"/>
      <c r="M10"/>
      <c r="N10"/>
      <c r="O10"/>
    </row>
    <row r="11" spans="1:15" s="1" customFormat="1" ht="15" customHeight="1" x14ac:dyDescent="0.25">
      <c r="A11" s="71">
        <v>1</v>
      </c>
      <c r="B11" s="71" t="s">
        <v>59</v>
      </c>
      <c r="C11" s="70">
        <v>2970</v>
      </c>
      <c r="D11" s="70"/>
      <c r="H11"/>
      <c r="I11"/>
      <c r="J11"/>
      <c r="K11"/>
      <c r="L11"/>
      <c r="M11"/>
      <c r="N11"/>
      <c r="O11"/>
    </row>
    <row r="12" spans="1:15" s="1" customFormat="1" ht="30" x14ac:dyDescent="0.25">
      <c r="A12" s="71">
        <v>2</v>
      </c>
      <c r="B12" s="75" t="s">
        <v>62</v>
      </c>
      <c r="C12" s="69">
        <v>3420</v>
      </c>
      <c r="D12" s="70"/>
      <c r="H12"/>
      <c r="I12"/>
      <c r="J12"/>
      <c r="K12"/>
      <c r="L12"/>
      <c r="M12"/>
      <c r="N12"/>
      <c r="O12"/>
    </row>
    <row r="13" spans="1:15" s="1" customFormat="1" x14ac:dyDescent="0.25">
      <c r="A13" s="71">
        <v>3</v>
      </c>
      <c r="B13" s="71" t="s">
        <v>70</v>
      </c>
      <c r="C13" s="71">
        <v>949.5</v>
      </c>
      <c r="D13" s="70"/>
      <c r="H13"/>
      <c r="I13"/>
      <c r="J13"/>
      <c r="K13"/>
      <c r="L13"/>
      <c r="M13"/>
      <c r="N13"/>
      <c r="O13"/>
    </row>
    <row r="14" spans="1:15" s="1" customFormat="1" x14ac:dyDescent="0.25">
      <c r="A14" s="71">
        <v>4</v>
      </c>
      <c r="B14" s="71" t="s">
        <v>71</v>
      </c>
      <c r="C14" s="71">
        <v>4477</v>
      </c>
      <c r="D14" s="70"/>
      <c r="H14"/>
      <c r="I14"/>
      <c r="J14"/>
      <c r="K14"/>
      <c r="L14"/>
      <c r="M14"/>
      <c r="N14"/>
      <c r="O14"/>
    </row>
    <row r="15" spans="1:15" s="1" customFormat="1" x14ac:dyDescent="0.25">
      <c r="A15" s="71"/>
      <c r="B15" s="70" t="s">
        <v>69</v>
      </c>
      <c r="C15" s="70">
        <f>SUM(C11:C14)</f>
        <v>11816.5</v>
      </c>
      <c r="D15" s="70">
        <f>C15+D9</f>
        <v>19156</v>
      </c>
      <c r="H15"/>
      <c r="I15"/>
      <c r="J15"/>
      <c r="K15"/>
      <c r="L15"/>
      <c r="M15"/>
      <c r="N15"/>
      <c r="O15"/>
    </row>
    <row r="16" spans="1:15" s="1" customFormat="1" x14ac:dyDescent="0.25">
      <c r="A16" s="71"/>
      <c r="B16" s="70" t="s">
        <v>3</v>
      </c>
      <c r="C16" s="71"/>
      <c r="D16" s="70"/>
      <c r="H16"/>
      <c r="I16"/>
      <c r="J16"/>
      <c r="K16"/>
      <c r="L16"/>
      <c r="M16"/>
      <c r="N16"/>
      <c r="O16"/>
    </row>
    <row r="17" spans="1:15" s="4" customFormat="1" x14ac:dyDescent="0.25">
      <c r="A17" s="71">
        <v>1</v>
      </c>
      <c r="B17" s="71" t="s">
        <v>59</v>
      </c>
      <c r="C17" s="71">
        <v>2970</v>
      </c>
      <c r="D17" s="70"/>
      <c r="H17"/>
      <c r="I17"/>
      <c r="J17"/>
      <c r="K17"/>
      <c r="L17"/>
      <c r="M17"/>
      <c r="N17"/>
      <c r="O17"/>
    </row>
    <row r="18" spans="1:15" s="4" customFormat="1" ht="30" x14ac:dyDescent="0.25">
      <c r="A18" s="71">
        <v>2</v>
      </c>
      <c r="B18" s="75" t="s">
        <v>62</v>
      </c>
      <c r="C18" s="71">
        <v>3420</v>
      </c>
      <c r="D18" s="70"/>
      <c r="H18"/>
      <c r="I18"/>
      <c r="J18"/>
      <c r="K18"/>
      <c r="L18"/>
      <c r="M18"/>
      <c r="N18"/>
      <c r="O18"/>
    </row>
    <row r="19" spans="1:15" s="1" customFormat="1" x14ac:dyDescent="0.25">
      <c r="A19" s="71">
        <v>3</v>
      </c>
      <c r="B19" s="71" t="s">
        <v>75</v>
      </c>
      <c r="C19" s="71">
        <v>198</v>
      </c>
      <c r="D19" s="70"/>
      <c r="H19"/>
      <c r="I19"/>
      <c r="J19"/>
      <c r="K19"/>
      <c r="L19"/>
      <c r="M19"/>
      <c r="N19"/>
      <c r="O19"/>
    </row>
    <row r="20" spans="1:15" s="1" customFormat="1" ht="30" x14ac:dyDescent="0.25">
      <c r="A20" s="71">
        <v>4</v>
      </c>
      <c r="B20" s="71" t="s">
        <v>76</v>
      </c>
      <c r="C20" s="72">
        <v>-355.5</v>
      </c>
      <c r="D20" s="73"/>
      <c r="H20"/>
      <c r="I20"/>
      <c r="J20"/>
      <c r="K20"/>
      <c r="L20"/>
      <c r="M20"/>
      <c r="N20"/>
      <c r="O20"/>
    </row>
    <row r="21" spans="1:15" s="1" customFormat="1" x14ac:dyDescent="0.25">
      <c r="A21" s="71"/>
      <c r="B21" s="70" t="s">
        <v>74</v>
      </c>
      <c r="C21" s="70">
        <f>SUM(C17:C20)</f>
        <v>6232.5</v>
      </c>
      <c r="D21" s="70">
        <f>C21+D15</f>
        <v>25388.5</v>
      </c>
      <c r="H21"/>
      <c r="I21"/>
      <c r="J21"/>
      <c r="K21"/>
      <c r="L21"/>
      <c r="M21"/>
      <c r="N21"/>
      <c r="O21"/>
    </row>
    <row r="22" spans="1:15" s="1" customFormat="1" x14ac:dyDescent="0.25">
      <c r="A22" s="71"/>
      <c r="B22" s="70" t="s">
        <v>7</v>
      </c>
      <c r="C22" s="71"/>
      <c r="D22" s="70"/>
      <c r="H22"/>
      <c r="I22"/>
      <c r="J22"/>
      <c r="K22"/>
      <c r="L22"/>
      <c r="M22"/>
      <c r="N22"/>
      <c r="O22"/>
    </row>
    <row r="23" spans="1:15" s="4" customFormat="1" x14ac:dyDescent="0.25">
      <c r="A23" s="71">
        <v>1</v>
      </c>
      <c r="B23" s="71" t="s">
        <v>59</v>
      </c>
      <c r="C23" s="71">
        <v>2970</v>
      </c>
      <c r="D23" s="70"/>
      <c r="H23"/>
      <c r="I23"/>
      <c r="J23"/>
      <c r="K23"/>
      <c r="L23"/>
      <c r="M23"/>
      <c r="N23"/>
      <c r="O23"/>
    </row>
    <row r="24" spans="1:15" s="1" customFormat="1" ht="30" x14ac:dyDescent="0.25">
      <c r="A24" s="71">
        <v>2</v>
      </c>
      <c r="B24" s="75" t="s">
        <v>62</v>
      </c>
      <c r="C24" s="71">
        <v>3420</v>
      </c>
      <c r="D24" s="71"/>
      <c r="H24"/>
      <c r="I24"/>
      <c r="J24"/>
      <c r="K24"/>
      <c r="L24"/>
      <c r="M24"/>
      <c r="N24"/>
      <c r="O24"/>
    </row>
    <row r="25" spans="1:15" s="1" customFormat="1" x14ac:dyDescent="0.25">
      <c r="A25" s="71"/>
      <c r="B25" s="70" t="s">
        <v>78</v>
      </c>
      <c r="C25" s="69">
        <f>SUM(C23:C24)</f>
        <v>6390</v>
      </c>
      <c r="D25" s="73">
        <f>C25+D21</f>
        <v>31778.5</v>
      </c>
      <c r="H25"/>
      <c r="I25"/>
      <c r="J25"/>
      <c r="K25"/>
      <c r="L25"/>
      <c r="M25"/>
      <c r="N25"/>
      <c r="O25"/>
    </row>
    <row r="26" spans="1:15" s="1" customFormat="1" x14ac:dyDescent="0.25">
      <c r="A26" s="71"/>
      <c r="B26" s="70" t="s">
        <v>8</v>
      </c>
      <c r="C26" s="71"/>
      <c r="D26" s="70"/>
      <c r="H26"/>
      <c r="I26"/>
      <c r="J26"/>
      <c r="K26"/>
      <c r="L26"/>
      <c r="M26"/>
      <c r="N26"/>
      <c r="O26"/>
    </row>
    <row r="27" spans="1:15" s="1" customFormat="1" x14ac:dyDescent="0.25">
      <c r="A27" s="71">
        <v>1</v>
      </c>
      <c r="B27" s="71" t="s">
        <v>59</v>
      </c>
      <c r="C27" s="71">
        <v>2970</v>
      </c>
      <c r="D27" s="70"/>
      <c r="H27"/>
      <c r="I27"/>
      <c r="J27"/>
      <c r="K27"/>
      <c r="L27"/>
      <c r="M27"/>
      <c r="N27"/>
      <c r="O27"/>
    </row>
    <row r="28" spans="1:15" s="1" customFormat="1" ht="30" customHeight="1" x14ac:dyDescent="0.25">
      <c r="A28" s="71">
        <v>2</v>
      </c>
      <c r="B28" s="82" t="s">
        <v>62</v>
      </c>
      <c r="C28" s="71">
        <v>3420</v>
      </c>
      <c r="D28" s="71"/>
      <c r="H28"/>
      <c r="I28"/>
      <c r="J28"/>
      <c r="K28"/>
      <c r="L28"/>
      <c r="M28"/>
      <c r="N28"/>
      <c r="O28"/>
    </row>
    <row r="29" spans="1:15" s="1" customFormat="1" x14ac:dyDescent="0.25">
      <c r="A29" s="71">
        <v>3</v>
      </c>
      <c r="B29" s="71" t="s">
        <v>83</v>
      </c>
      <c r="C29" s="71">
        <v>198</v>
      </c>
      <c r="D29" s="70"/>
      <c r="H29"/>
      <c r="I29"/>
      <c r="J29"/>
      <c r="K29"/>
      <c r="L29"/>
      <c r="M29"/>
      <c r="N29"/>
      <c r="O29"/>
    </row>
    <row r="30" spans="1:15" s="1" customFormat="1" x14ac:dyDescent="0.25">
      <c r="A30" s="71"/>
      <c r="B30" s="70" t="s">
        <v>82</v>
      </c>
      <c r="C30" s="70">
        <f>SUM(C27:C29)</f>
        <v>6588</v>
      </c>
      <c r="D30" s="73">
        <f>C30+D25</f>
        <v>38366.5</v>
      </c>
    </row>
    <row r="31" spans="1:15" x14ac:dyDescent="0.25">
      <c r="A31" s="76"/>
      <c r="B31" s="77" t="s">
        <v>9</v>
      </c>
      <c r="C31" s="78"/>
      <c r="D31" s="78"/>
    </row>
    <row r="32" spans="1:15" x14ac:dyDescent="0.25">
      <c r="A32" s="76">
        <v>1</v>
      </c>
      <c r="B32" s="71" t="s">
        <v>59</v>
      </c>
      <c r="C32" s="71">
        <v>2970</v>
      </c>
      <c r="D32" s="79"/>
    </row>
    <row r="33" spans="1:4" ht="30" x14ac:dyDescent="0.25">
      <c r="A33" s="76">
        <v>2</v>
      </c>
      <c r="B33" s="82" t="s">
        <v>62</v>
      </c>
      <c r="C33" s="76">
        <v>3420</v>
      </c>
      <c r="D33" s="76"/>
    </row>
    <row r="34" spans="1:4" x14ac:dyDescent="0.25">
      <c r="A34" s="76">
        <v>3</v>
      </c>
      <c r="B34" s="75" t="s">
        <v>90</v>
      </c>
      <c r="C34" s="71">
        <v>297</v>
      </c>
      <c r="D34" s="76"/>
    </row>
    <row r="35" spans="1:4" x14ac:dyDescent="0.25">
      <c r="A35" s="76"/>
      <c r="B35" s="70" t="s">
        <v>91</v>
      </c>
      <c r="C35" s="70">
        <f>SUM(C32:C34)</f>
        <v>6687</v>
      </c>
      <c r="D35" s="79">
        <f>C35+D30</f>
        <v>45053.5</v>
      </c>
    </row>
    <row r="36" spans="1:4" x14ac:dyDescent="0.25">
      <c r="A36" s="76"/>
      <c r="B36" s="70" t="s">
        <v>10</v>
      </c>
      <c r="C36" s="71"/>
      <c r="D36" s="79"/>
    </row>
    <row r="37" spans="1:4" x14ac:dyDescent="0.25">
      <c r="A37" s="76">
        <v>1</v>
      </c>
      <c r="B37" s="71" t="s">
        <v>59</v>
      </c>
      <c r="C37" s="71">
        <v>2970</v>
      </c>
      <c r="D37" s="78"/>
    </row>
    <row r="38" spans="1:4" ht="30" x14ac:dyDescent="0.25">
      <c r="A38" s="71">
        <v>2</v>
      </c>
      <c r="B38" s="82" t="s">
        <v>62</v>
      </c>
      <c r="C38" s="69">
        <v>3420</v>
      </c>
      <c r="D38" s="78"/>
    </row>
    <row r="39" spans="1:4" x14ac:dyDescent="0.25">
      <c r="A39" s="76"/>
      <c r="B39" s="70" t="s">
        <v>96</v>
      </c>
      <c r="C39" s="70">
        <f>SUM(C37:C38)</f>
        <v>6390</v>
      </c>
      <c r="D39" s="79">
        <f>C39+D35</f>
        <v>51443.5</v>
      </c>
    </row>
    <row r="40" spans="1:4" x14ac:dyDescent="0.25">
      <c r="A40" s="76"/>
      <c r="B40" s="70" t="s">
        <v>11</v>
      </c>
      <c r="C40" s="71"/>
      <c r="D40" s="79"/>
    </row>
    <row r="41" spans="1:4" x14ac:dyDescent="0.25">
      <c r="A41" s="76">
        <v>1</v>
      </c>
      <c r="B41" s="71" t="s">
        <v>59</v>
      </c>
      <c r="C41" s="71">
        <v>2970</v>
      </c>
      <c r="D41" s="79"/>
    </row>
    <row r="42" spans="1:4" ht="30" x14ac:dyDescent="0.25">
      <c r="A42" s="76">
        <v>2</v>
      </c>
      <c r="B42" s="82" t="s">
        <v>62</v>
      </c>
      <c r="C42" s="71">
        <v>3420</v>
      </c>
      <c r="D42" s="79"/>
    </row>
    <row r="43" spans="1:4" x14ac:dyDescent="0.25">
      <c r="A43" s="76"/>
      <c r="B43" s="77" t="s">
        <v>99</v>
      </c>
      <c r="C43" s="70">
        <f>SUM(C41:C42)</f>
        <v>6390</v>
      </c>
      <c r="D43" s="79">
        <f>C43+D39</f>
        <v>57833.5</v>
      </c>
    </row>
    <row r="44" spans="1:4" x14ac:dyDescent="0.25">
      <c r="A44" s="76"/>
      <c r="B44" s="70" t="s">
        <v>12</v>
      </c>
      <c r="C44" s="70"/>
      <c r="D44" s="79"/>
    </row>
    <row r="45" spans="1:4" x14ac:dyDescent="0.25">
      <c r="A45" s="76">
        <v>1</v>
      </c>
      <c r="B45" s="71" t="s">
        <v>59</v>
      </c>
      <c r="C45" s="71">
        <v>2970</v>
      </c>
      <c r="D45" s="79"/>
    </row>
    <row r="46" spans="1:4" ht="30" x14ac:dyDescent="0.25">
      <c r="A46" s="76">
        <v>2</v>
      </c>
      <c r="B46" s="82" t="s">
        <v>62</v>
      </c>
      <c r="C46" s="71">
        <v>3420</v>
      </c>
      <c r="D46" s="79"/>
    </row>
    <row r="47" spans="1:4" ht="30" x14ac:dyDescent="0.25">
      <c r="A47" s="76">
        <v>3</v>
      </c>
      <c r="B47" s="75" t="s">
        <v>101</v>
      </c>
      <c r="C47" s="71">
        <v>1013</v>
      </c>
      <c r="D47" s="79"/>
    </row>
    <row r="48" spans="1:4" x14ac:dyDescent="0.25">
      <c r="A48" s="76">
        <v>4</v>
      </c>
      <c r="B48" s="75" t="s">
        <v>102</v>
      </c>
      <c r="C48" s="76">
        <v>65</v>
      </c>
      <c r="D48" s="79"/>
    </row>
    <row r="49" spans="1:4" x14ac:dyDescent="0.25">
      <c r="A49" s="76"/>
      <c r="B49" s="77" t="s">
        <v>100</v>
      </c>
      <c r="C49" s="78">
        <f>SUM(C45:C48)</f>
        <v>7468</v>
      </c>
      <c r="D49" s="79">
        <f>C49+D43</f>
        <v>65301.5</v>
      </c>
    </row>
    <row r="50" spans="1:4" x14ac:dyDescent="0.25">
      <c r="A50" s="76"/>
      <c r="B50" s="77" t="s">
        <v>13</v>
      </c>
      <c r="C50" s="78"/>
      <c r="D50" s="79"/>
    </row>
    <row r="51" spans="1:4" x14ac:dyDescent="0.25">
      <c r="A51" s="76">
        <v>1</v>
      </c>
      <c r="B51" s="71" t="s">
        <v>59</v>
      </c>
      <c r="C51" s="76">
        <v>2970</v>
      </c>
      <c r="D51" s="79"/>
    </row>
    <row r="52" spans="1:4" ht="30" x14ac:dyDescent="0.25">
      <c r="A52" s="76">
        <v>2</v>
      </c>
      <c r="B52" s="82" t="s">
        <v>62</v>
      </c>
      <c r="C52" s="76">
        <v>3420</v>
      </c>
      <c r="D52" s="79"/>
    </row>
    <row r="53" spans="1:4" x14ac:dyDescent="0.25">
      <c r="A53" s="76"/>
      <c r="B53" s="77" t="s">
        <v>104</v>
      </c>
      <c r="C53" s="78">
        <f>SUM(C51:C52)</f>
        <v>6390</v>
      </c>
      <c r="D53" s="79">
        <f>C53+D49</f>
        <v>71691.5</v>
      </c>
    </row>
    <row r="54" spans="1:4" x14ac:dyDescent="0.25">
      <c r="A54" s="76"/>
      <c r="B54" s="77" t="s">
        <v>14</v>
      </c>
      <c r="C54" s="78"/>
      <c r="D54" s="79"/>
    </row>
    <row r="55" spans="1:4" x14ac:dyDescent="0.25">
      <c r="A55" s="76">
        <v>1</v>
      </c>
      <c r="B55" s="71" t="s">
        <v>59</v>
      </c>
      <c r="C55" s="76">
        <v>2970</v>
      </c>
      <c r="D55" s="79"/>
    </row>
    <row r="56" spans="1:4" ht="30" x14ac:dyDescent="0.25">
      <c r="A56" s="76">
        <v>2</v>
      </c>
      <c r="B56" s="82" t="s">
        <v>62</v>
      </c>
      <c r="C56" s="76">
        <v>3420</v>
      </c>
      <c r="D56" s="79"/>
    </row>
    <row r="57" spans="1:4" x14ac:dyDescent="0.25">
      <c r="A57" s="76"/>
      <c r="B57" s="77" t="s">
        <v>105</v>
      </c>
      <c r="C57" s="78">
        <f>SUM(C55:C56)</f>
        <v>6390</v>
      </c>
      <c r="D57" s="79">
        <f>C57+D53</f>
        <v>78081.5</v>
      </c>
    </row>
    <row r="58" spans="1:4" x14ac:dyDescent="0.25">
      <c r="A58" s="76"/>
      <c r="B58" s="77" t="s">
        <v>15</v>
      </c>
      <c r="C58" s="78"/>
      <c r="D58" s="79"/>
    </row>
    <row r="59" spans="1:4" x14ac:dyDescent="0.25">
      <c r="A59" s="76">
        <v>1</v>
      </c>
      <c r="B59" s="71" t="s">
        <v>59</v>
      </c>
      <c r="C59" s="76">
        <v>2970</v>
      </c>
      <c r="D59" s="79"/>
    </row>
    <row r="60" spans="1:4" ht="30" x14ac:dyDescent="0.25">
      <c r="A60" s="76">
        <v>2</v>
      </c>
      <c r="B60" s="82" t="s">
        <v>62</v>
      </c>
      <c r="C60" s="76">
        <v>3420</v>
      </c>
      <c r="D60" s="79"/>
    </row>
    <row r="61" spans="1:4" x14ac:dyDescent="0.25">
      <c r="A61" s="42">
        <v>3</v>
      </c>
      <c r="B61" s="39" t="s">
        <v>111</v>
      </c>
      <c r="C61" s="8">
        <v>198</v>
      </c>
      <c r="D61" s="52"/>
    </row>
    <row r="62" spans="1:4" x14ac:dyDescent="0.25">
      <c r="A62" s="42"/>
      <c r="B62" s="3" t="s">
        <v>110</v>
      </c>
      <c r="C62" s="3">
        <f>SUM(C59:C61)</f>
        <v>6588</v>
      </c>
      <c r="D62" s="52">
        <f>C62+D57</f>
        <v>84669.5</v>
      </c>
    </row>
    <row r="63" spans="1:4" x14ac:dyDescent="0.25">
      <c r="A63" s="42"/>
      <c r="B63" s="23"/>
      <c r="C63" s="8"/>
      <c r="D63" s="52"/>
    </row>
    <row r="64" spans="1:4" x14ac:dyDescent="0.25">
      <c r="A64" s="42"/>
      <c r="B64" s="13"/>
      <c r="C64" s="8"/>
      <c r="D64" s="52"/>
    </row>
    <row r="65" spans="1:4" x14ac:dyDescent="0.25">
      <c r="A65" s="42"/>
      <c r="B65" s="3"/>
      <c r="C65" s="10"/>
      <c r="D65" s="52"/>
    </row>
    <row r="66" spans="1:4" x14ac:dyDescent="0.25">
      <c r="A66" s="42"/>
      <c r="B66" s="13"/>
      <c r="C66" s="8"/>
      <c r="D66" s="52"/>
    </row>
    <row r="67" spans="1:4" x14ac:dyDescent="0.25">
      <c r="A67" s="15"/>
      <c r="B67" s="32"/>
      <c r="C67" s="14"/>
      <c r="D67" s="52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tabSelected="1" workbookViewId="0">
      <selection activeCell="D21" sqref="D21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95" customHeight="1" x14ac:dyDescent="0.25">
      <c r="A1" s="1"/>
      <c r="B1" s="87" t="s">
        <v>64</v>
      </c>
      <c r="C1" s="87"/>
      <c r="D1" s="87"/>
    </row>
    <row r="2" spans="1:4" ht="15.95" customHeight="1" x14ac:dyDescent="0.25">
      <c r="A2" s="1"/>
      <c r="B2" s="2" t="s">
        <v>57</v>
      </c>
      <c r="C2" s="38"/>
      <c r="D2" s="38"/>
    </row>
    <row r="3" spans="1:4" ht="15.95" customHeight="1" x14ac:dyDescent="0.25">
      <c r="A3" s="1"/>
      <c r="B3" s="86" t="s">
        <v>34</v>
      </c>
      <c r="C3" s="86"/>
      <c r="D3" s="86"/>
    </row>
    <row r="4" spans="1:4" ht="26.25" x14ac:dyDescent="0.25">
      <c r="A4" s="10"/>
      <c r="B4" s="9" t="s">
        <v>0</v>
      </c>
      <c r="C4" s="8" t="s">
        <v>1</v>
      </c>
      <c r="D4" s="9" t="s">
        <v>26</v>
      </c>
    </row>
    <row r="5" spans="1:4" x14ac:dyDescent="0.25">
      <c r="A5" s="69"/>
      <c r="B5" s="70" t="s">
        <v>5</v>
      </c>
      <c r="C5" s="69"/>
      <c r="D5" s="69"/>
    </row>
    <row r="6" spans="1:4" x14ac:dyDescent="0.25">
      <c r="A6" s="69">
        <v>1</v>
      </c>
      <c r="B6" s="71" t="s">
        <v>72</v>
      </c>
      <c r="C6" s="80">
        <v>92.44</v>
      </c>
      <c r="D6" s="74">
        <f>C6</f>
        <v>92.44</v>
      </c>
    </row>
    <row r="7" spans="1:4" x14ac:dyDescent="0.25">
      <c r="A7" s="69"/>
      <c r="B7" s="70" t="s">
        <v>3</v>
      </c>
      <c r="C7" s="80"/>
      <c r="D7" s="74"/>
    </row>
    <row r="8" spans="1:4" x14ac:dyDescent="0.25">
      <c r="A8" s="71">
        <v>1</v>
      </c>
      <c r="B8" s="71" t="s">
        <v>77</v>
      </c>
      <c r="C8" s="71">
        <v>92.44</v>
      </c>
      <c r="D8" s="70">
        <f>C8+D6</f>
        <v>184.88</v>
      </c>
    </row>
    <row r="9" spans="1:4" x14ac:dyDescent="0.25">
      <c r="A9" s="69"/>
      <c r="B9" s="70" t="s">
        <v>7</v>
      </c>
      <c r="C9" s="71"/>
      <c r="D9" s="70"/>
    </row>
    <row r="10" spans="1:4" x14ac:dyDescent="0.25">
      <c r="A10" s="71">
        <v>1</v>
      </c>
      <c r="B10" s="71" t="s">
        <v>79</v>
      </c>
      <c r="C10" s="71">
        <v>168.88</v>
      </c>
      <c r="D10" s="70"/>
    </row>
    <row r="11" spans="1:4" x14ac:dyDescent="0.25">
      <c r="A11" s="71">
        <v>2</v>
      </c>
      <c r="B11" s="71" t="s">
        <v>80</v>
      </c>
      <c r="C11" s="71">
        <v>424.25</v>
      </c>
      <c r="D11" s="70"/>
    </row>
    <row r="12" spans="1:4" x14ac:dyDescent="0.25">
      <c r="A12" s="71"/>
      <c r="B12" s="70" t="s">
        <v>78</v>
      </c>
      <c r="C12" s="70">
        <f>SUM(C10:C11)</f>
        <v>593.13</v>
      </c>
      <c r="D12" s="70">
        <f>C12+D8</f>
        <v>778.01</v>
      </c>
    </row>
    <row r="13" spans="1:4" x14ac:dyDescent="0.25">
      <c r="A13" s="71"/>
      <c r="B13" s="70" t="s">
        <v>8</v>
      </c>
      <c r="C13" s="71"/>
      <c r="D13" s="70"/>
    </row>
    <row r="14" spans="1:4" x14ac:dyDescent="0.25">
      <c r="A14" s="71">
        <v>1</v>
      </c>
      <c r="B14" s="71" t="s">
        <v>84</v>
      </c>
      <c r="C14" s="71">
        <v>253.47</v>
      </c>
      <c r="D14" s="70">
        <f>C14+D12</f>
        <v>1031.48</v>
      </c>
    </row>
    <row r="15" spans="1:4" x14ac:dyDescent="0.25">
      <c r="A15" s="71"/>
      <c r="B15" s="70" t="s">
        <v>10</v>
      </c>
      <c r="C15" s="70"/>
      <c r="D15" s="70"/>
    </row>
    <row r="16" spans="1:4" x14ac:dyDescent="0.25">
      <c r="A16" s="71">
        <v>1</v>
      </c>
      <c r="B16" s="71" t="s">
        <v>97</v>
      </c>
      <c r="C16" s="71">
        <v>524.63</v>
      </c>
      <c r="D16" s="70">
        <f>C16+D14</f>
        <v>1556.1100000000001</v>
      </c>
    </row>
    <row r="17" spans="1:4" x14ac:dyDescent="0.25">
      <c r="A17" s="71"/>
      <c r="B17" s="70" t="s">
        <v>14</v>
      </c>
      <c r="C17" s="70"/>
      <c r="D17" s="70"/>
    </row>
    <row r="18" spans="1:4" x14ac:dyDescent="0.25">
      <c r="A18" s="76">
        <v>1</v>
      </c>
      <c r="B18" s="75" t="s">
        <v>106</v>
      </c>
      <c r="C18" s="76">
        <v>258.88</v>
      </c>
      <c r="D18" s="78">
        <f>C18+D16</f>
        <v>1814.9900000000002</v>
      </c>
    </row>
    <row r="19" spans="1:4" x14ac:dyDescent="0.25">
      <c r="A19" s="76"/>
      <c r="B19" s="77" t="s">
        <v>15</v>
      </c>
      <c r="C19" s="78"/>
      <c r="D19" s="78"/>
    </row>
    <row r="20" spans="1:4" x14ac:dyDescent="0.25">
      <c r="A20" s="76">
        <v>1</v>
      </c>
      <c r="B20" s="75" t="s">
        <v>112</v>
      </c>
      <c r="C20" s="78">
        <v>870.88</v>
      </c>
      <c r="D20" s="78">
        <f>C20+D18</f>
        <v>2685.8700000000003</v>
      </c>
    </row>
    <row r="21" spans="1:4" x14ac:dyDescent="0.25">
      <c r="A21" s="76"/>
      <c r="B21" s="75"/>
      <c r="C21" s="78"/>
      <c r="D21" s="78"/>
    </row>
    <row r="22" spans="1:4" x14ac:dyDescent="0.25">
      <c r="A22" s="76"/>
      <c r="B22" s="77"/>
      <c r="C22" s="76"/>
      <c r="D22" s="78"/>
    </row>
    <row r="23" spans="1:4" x14ac:dyDescent="0.25">
      <c r="A23" s="76"/>
      <c r="B23" s="75"/>
      <c r="C23" s="78"/>
      <c r="D23" s="78"/>
    </row>
    <row r="24" spans="1:4" x14ac:dyDescent="0.25">
      <c r="A24" s="76"/>
      <c r="B24" s="77"/>
      <c r="C24" s="76"/>
      <c r="D24" s="78"/>
    </row>
    <row r="25" spans="1:4" x14ac:dyDescent="0.25">
      <c r="A25" s="76"/>
      <c r="B25" s="75"/>
      <c r="C25" s="78"/>
      <c r="D25" s="78"/>
    </row>
    <row r="26" spans="1:4" x14ac:dyDescent="0.25">
      <c r="A26" s="76"/>
      <c r="B26" s="77"/>
      <c r="C26" s="76"/>
      <c r="D26" s="78"/>
    </row>
    <row r="27" spans="1:4" x14ac:dyDescent="0.25">
      <c r="A27" s="76"/>
      <c r="B27" s="75"/>
      <c r="C27" s="76"/>
      <c r="D27" s="78"/>
    </row>
    <row r="28" spans="1:4" x14ac:dyDescent="0.25">
      <c r="A28" s="76"/>
      <c r="B28" s="75"/>
      <c r="C28" s="76"/>
      <c r="D28" s="78"/>
    </row>
    <row r="29" spans="1:4" x14ac:dyDescent="0.25">
      <c r="A29" s="76"/>
      <c r="B29" s="75"/>
      <c r="C29" s="76"/>
      <c r="D29" s="78"/>
    </row>
    <row r="30" spans="1:4" x14ac:dyDescent="0.25">
      <c r="A30" s="76"/>
      <c r="B30" s="75"/>
      <c r="C30" s="76"/>
      <c r="D30" s="78"/>
    </row>
    <row r="31" spans="1:4" x14ac:dyDescent="0.25">
      <c r="A31" s="76"/>
      <c r="B31" s="75"/>
      <c r="C31" s="76"/>
      <c r="D31" s="78"/>
    </row>
    <row r="32" spans="1:4" x14ac:dyDescent="0.25">
      <c r="A32" s="76"/>
      <c r="B32" s="75"/>
      <c r="C32" s="76"/>
      <c r="D32" s="76"/>
    </row>
    <row r="33" spans="1:4" x14ac:dyDescent="0.25">
      <c r="A33" s="76"/>
      <c r="B33" s="77"/>
      <c r="C33" s="76"/>
      <c r="D33" s="76"/>
    </row>
    <row r="34" spans="1:4" x14ac:dyDescent="0.25">
      <c r="A34" s="76"/>
      <c r="B34" s="77"/>
      <c r="C34" s="78"/>
      <c r="D34" s="78"/>
    </row>
    <row r="35" spans="1:4" x14ac:dyDescent="0.25">
      <c r="A35" s="76"/>
      <c r="B35" s="75"/>
      <c r="C35" s="76"/>
      <c r="D35" s="76"/>
    </row>
    <row r="36" spans="1:4" x14ac:dyDescent="0.25">
      <c r="A36" s="81"/>
      <c r="B36" s="81"/>
      <c r="C36" s="81"/>
      <c r="D36" s="81"/>
    </row>
    <row r="37" spans="1:4" x14ac:dyDescent="0.25">
      <c r="A37" s="81"/>
      <c r="B37" s="81"/>
      <c r="C37" s="81"/>
      <c r="D37" s="81"/>
    </row>
    <row r="38" spans="1:4" x14ac:dyDescent="0.25">
      <c r="A38" s="81"/>
      <c r="B38" s="81"/>
      <c r="C38" s="81"/>
      <c r="D38" s="81"/>
    </row>
    <row r="39" spans="1:4" x14ac:dyDescent="0.25">
      <c r="A39" s="81"/>
      <c r="B39" s="81"/>
      <c r="C39" s="81"/>
      <c r="D39" s="81"/>
    </row>
    <row r="40" spans="1:4" x14ac:dyDescent="0.25">
      <c r="A40" s="81"/>
      <c r="B40" s="81"/>
      <c r="C40" s="81"/>
      <c r="D40" s="81"/>
    </row>
    <row r="41" spans="1:4" x14ac:dyDescent="0.25">
      <c r="A41" s="81"/>
      <c r="B41" s="81"/>
      <c r="C41" s="81"/>
      <c r="D41" s="81"/>
    </row>
    <row r="42" spans="1:4" x14ac:dyDescent="0.25">
      <c r="A42" s="81"/>
      <c r="B42" s="81"/>
      <c r="C42" s="81"/>
      <c r="D42" s="81"/>
    </row>
    <row r="43" spans="1:4" x14ac:dyDescent="0.25">
      <c r="A43" s="81"/>
      <c r="B43" s="81"/>
      <c r="C43" s="81"/>
      <c r="D43" s="81"/>
    </row>
    <row r="44" spans="1:4" x14ac:dyDescent="0.25">
      <c r="A44" s="81"/>
      <c r="B44" s="81"/>
      <c r="C44" s="81"/>
      <c r="D44" s="81"/>
    </row>
    <row r="45" spans="1:4" x14ac:dyDescent="0.25">
      <c r="A45" s="81"/>
      <c r="B45" s="81"/>
      <c r="C45" s="81"/>
      <c r="D45" s="81"/>
    </row>
    <row r="46" spans="1:4" x14ac:dyDescent="0.25">
      <c r="A46" s="81"/>
      <c r="B46" s="81"/>
      <c r="C46" s="81"/>
      <c r="D46" s="81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D13" sqref="D13"/>
    </sheetView>
  </sheetViews>
  <sheetFormatPr defaultRowHeight="15" x14ac:dyDescent="0.25"/>
  <cols>
    <col min="1" max="1" width="4" customWidth="1"/>
    <col min="2" max="2" width="48.28515625" customWidth="1"/>
    <col min="3" max="3" width="9.5703125" bestFit="1" customWidth="1"/>
    <col min="4" max="4" width="13.140625" customWidth="1"/>
  </cols>
  <sheetData>
    <row r="1" spans="1:8" ht="15.95" customHeight="1" x14ac:dyDescent="0.35">
      <c r="A1" s="1"/>
      <c r="B1" s="86" t="s">
        <v>64</v>
      </c>
      <c r="C1" s="86"/>
      <c r="D1" s="86"/>
      <c r="E1" s="7"/>
      <c r="F1" s="7"/>
      <c r="G1" s="7"/>
      <c r="H1" s="7"/>
    </row>
    <row r="2" spans="1:8" ht="15.95" customHeight="1" x14ac:dyDescent="0.25">
      <c r="A2" s="6"/>
      <c r="B2" s="88" t="s">
        <v>57</v>
      </c>
      <c r="C2" s="88"/>
      <c r="D2" s="88"/>
      <c r="E2" s="1"/>
      <c r="F2" s="1"/>
      <c r="G2" s="1"/>
      <c r="H2" s="1"/>
    </row>
    <row r="3" spans="1:8" ht="15.95" customHeight="1" x14ac:dyDescent="0.25">
      <c r="A3" s="6"/>
      <c r="B3" s="86" t="s">
        <v>35</v>
      </c>
      <c r="C3" s="86"/>
      <c r="D3" s="86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10"/>
      <c r="B5" s="3" t="s">
        <v>5</v>
      </c>
      <c r="C5" s="10"/>
      <c r="D5" s="10"/>
      <c r="E5" s="1"/>
      <c r="F5" s="1"/>
      <c r="G5" s="1"/>
      <c r="H5" s="1"/>
    </row>
    <row r="6" spans="1:8" ht="45" x14ac:dyDescent="0.25">
      <c r="A6" s="39">
        <v>1</v>
      </c>
      <c r="B6" s="13" t="s">
        <v>73</v>
      </c>
      <c r="C6" s="47">
        <v>11462</v>
      </c>
      <c r="D6" s="3">
        <f>C6</f>
        <v>11462</v>
      </c>
    </row>
    <row r="7" spans="1:8" x14ac:dyDescent="0.25">
      <c r="A7" s="42"/>
      <c r="B7" s="14" t="s">
        <v>8</v>
      </c>
      <c r="C7" s="48"/>
      <c r="D7" s="14"/>
    </row>
    <row r="8" spans="1:8" ht="17.100000000000001" customHeight="1" x14ac:dyDescent="0.25">
      <c r="A8" s="15">
        <v>1</v>
      </c>
      <c r="B8" s="13" t="s">
        <v>85</v>
      </c>
      <c r="C8" s="65">
        <v>4830</v>
      </c>
      <c r="D8" s="83">
        <f>C8+D6</f>
        <v>16292</v>
      </c>
    </row>
    <row r="9" spans="1:8" x14ac:dyDescent="0.25">
      <c r="A9" s="40"/>
      <c r="B9" s="41" t="s">
        <v>9</v>
      </c>
      <c r="C9" s="42"/>
      <c r="D9" s="14"/>
    </row>
    <row r="10" spans="1:8" x14ac:dyDescent="0.25">
      <c r="A10" s="61">
        <v>1</v>
      </c>
      <c r="B10" s="84" t="s">
        <v>94</v>
      </c>
      <c r="C10" s="67">
        <v>68295</v>
      </c>
      <c r="D10" s="85">
        <f>C10+D8</f>
        <v>84587</v>
      </c>
    </row>
    <row r="11" spans="1:8" x14ac:dyDescent="0.25">
      <c r="A11" s="15"/>
      <c r="B11" s="3" t="s">
        <v>14</v>
      </c>
      <c r="C11" s="15"/>
      <c r="D11" s="15"/>
    </row>
    <row r="12" spans="1:8" x14ac:dyDescent="0.25">
      <c r="A12" s="15">
        <v>1</v>
      </c>
      <c r="B12" s="15" t="s">
        <v>107</v>
      </c>
      <c r="C12" s="15">
        <v>17951</v>
      </c>
      <c r="D12" s="52">
        <f>C12+D10</f>
        <v>102538</v>
      </c>
    </row>
    <row r="13" spans="1:8" x14ac:dyDescent="0.25">
      <c r="A13" s="15"/>
      <c r="B13" s="14"/>
      <c r="C13" s="15"/>
      <c r="D13" s="14"/>
    </row>
    <row r="14" spans="1:8" x14ac:dyDescent="0.25">
      <c r="A14" s="15"/>
      <c r="B14" s="42"/>
      <c r="C14" s="14"/>
      <c r="D14" s="14"/>
    </row>
    <row r="15" spans="1:8" x14ac:dyDescent="0.25">
      <c r="A15" s="15"/>
      <c r="B15" s="14"/>
      <c r="C15" s="15"/>
      <c r="D15" s="14"/>
    </row>
    <row r="16" spans="1:8" x14ac:dyDescent="0.25">
      <c r="A16" s="42"/>
      <c r="B16" s="43"/>
      <c r="C16" s="42"/>
      <c r="D16" s="15"/>
    </row>
    <row r="17" spans="1:4" x14ac:dyDescent="0.25">
      <c r="A17" s="15"/>
      <c r="B17" s="13"/>
      <c r="C17" s="15"/>
      <c r="D17" s="15"/>
    </row>
    <row r="18" spans="1:4" x14ac:dyDescent="0.25">
      <c r="A18" s="15"/>
      <c r="B18" s="15"/>
      <c r="C18" s="42"/>
      <c r="D18" s="14"/>
    </row>
    <row r="19" spans="1:4" x14ac:dyDescent="0.25">
      <c r="A19" s="15"/>
      <c r="B19" s="14"/>
      <c r="C19" s="14"/>
      <c r="D19" s="14"/>
    </row>
    <row r="20" spans="1:4" x14ac:dyDescent="0.25">
      <c r="A20" s="15"/>
      <c r="B20" s="32"/>
      <c r="C20" s="15"/>
      <c r="D20" s="14"/>
    </row>
    <row r="21" spans="1:4" x14ac:dyDescent="0.25">
      <c r="A21" s="15"/>
      <c r="B21" s="13"/>
      <c r="C21" s="15"/>
      <c r="D21" s="15"/>
    </row>
    <row r="22" spans="1:4" x14ac:dyDescent="0.25">
      <c r="A22" s="15"/>
      <c r="B22" s="13"/>
      <c r="C22" s="42"/>
      <c r="D22" s="14"/>
    </row>
    <row r="23" spans="1:4" x14ac:dyDescent="0.25">
      <c r="A23" s="15"/>
      <c r="B23" s="24"/>
      <c r="C23" s="14"/>
      <c r="D23" s="14"/>
    </row>
    <row r="24" spans="1:4" x14ac:dyDescent="0.25">
      <c r="A24" s="15"/>
      <c r="B24" s="23"/>
      <c r="C24" s="15"/>
      <c r="D24" s="15"/>
    </row>
    <row r="25" spans="1:4" x14ac:dyDescent="0.25">
      <c r="A25" s="15"/>
      <c r="B25" s="39"/>
      <c r="C25" s="42"/>
      <c r="D25" s="14"/>
    </row>
    <row r="26" spans="1:4" x14ac:dyDescent="0.25">
      <c r="A26" s="15"/>
      <c r="B26" s="24"/>
      <c r="C26" s="14"/>
      <c r="D26" s="14"/>
    </row>
    <row r="27" spans="1:4" x14ac:dyDescent="0.25">
      <c r="A27" s="15"/>
      <c r="B27" s="26"/>
      <c r="C27" s="15"/>
      <c r="D27" s="15"/>
    </row>
    <row r="28" spans="1:4" x14ac:dyDescent="0.25">
      <c r="A28" s="15"/>
      <c r="B28" s="24"/>
      <c r="C28" s="14"/>
      <c r="D28" s="14"/>
    </row>
    <row r="29" spans="1:4" x14ac:dyDescent="0.25">
      <c r="A29" s="15"/>
      <c r="B29" s="24"/>
      <c r="C29" s="15"/>
      <c r="D29" s="15"/>
    </row>
    <row r="30" spans="1:4" x14ac:dyDescent="0.25">
      <c r="A30" s="15"/>
      <c r="B30" s="33"/>
      <c r="C30" s="15"/>
      <c r="D30" s="15"/>
    </row>
    <row r="31" spans="1:4" x14ac:dyDescent="0.25">
      <c r="A31" s="15"/>
      <c r="B31" s="24"/>
      <c r="C31" s="14"/>
      <c r="D31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D7" sqref="D7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86" t="s">
        <v>64</v>
      </c>
      <c r="C1" s="86"/>
      <c r="D1" s="86"/>
    </row>
    <row r="2" spans="1:4" ht="15.75" x14ac:dyDescent="0.25">
      <c r="A2" s="6"/>
      <c r="B2" s="88" t="s">
        <v>57</v>
      </c>
      <c r="C2" s="88"/>
      <c r="D2" s="88"/>
    </row>
    <row r="3" spans="1:4" ht="15.75" x14ac:dyDescent="0.25">
      <c r="A3" s="6"/>
      <c r="B3" s="86" t="s">
        <v>37</v>
      </c>
      <c r="C3" s="86"/>
      <c r="D3" s="86"/>
    </row>
    <row r="4" spans="1:4" ht="26.25" x14ac:dyDescent="0.25">
      <c r="A4" s="8"/>
      <c r="B4" s="9" t="s">
        <v>0</v>
      </c>
      <c r="C4" s="8" t="s">
        <v>1</v>
      </c>
      <c r="D4" s="8" t="s">
        <v>26</v>
      </c>
    </row>
    <row r="5" spans="1:4" x14ac:dyDescent="0.25">
      <c r="A5" s="10"/>
      <c r="B5" s="3" t="s">
        <v>14</v>
      </c>
      <c r="C5" s="10"/>
      <c r="D5" s="10"/>
    </row>
    <row r="6" spans="1:4" x14ac:dyDescent="0.25">
      <c r="A6" s="8">
        <v>1</v>
      </c>
      <c r="B6" s="13" t="s">
        <v>108</v>
      </c>
      <c r="C6" s="44">
        <f>8274.38+4987</f>
        <v>13261.38</v>
      </c>
      <c r="D6" s="10">
        <f>C6</f>
        <v>13261.38</v>
      </c>
    </row>
    <row r="7" spans="1:4" x14ac:dyDescent="0.25">
      <c r="A7" s="10"/>
      <c r="B7" s="3"/>
      <c r="C7" s="44"/>
      <c r="D7" s="10"/>
    </row>
    <row r="8" spans="1:4" x14ac:dyDescent="0.25">
      <c r="A8" s="10"/>
      <c r="B8" s="3"/>
      <c r="C8" s="44"/>
      <c r="D8" s="10"/>
    </row>
    <row r="9" spans="1:4" x14ac:dyDescent="0.25">
      <c r="A9" s="39"/>
      <c r="B9" s="39"/>
      <c r="C9" s="20"/>
      <c r="D9" s="3"/>
    </row>
    <row r="10" spans="1:4" x14ac:dyDescent="0.25">
      <c r="A10" s="3"/>
      <c r="B10" s="3"/>
      <c r="C10" s="20"/>
      <c r="D10" s="3"/>
    </row>
    <row r="11" spans="1:4" x14ac:dyDescent="0.25">
      <c r="A11" s="3"/>
      <c r="B11" s="13"/>
      <c r="C11" s="20"/>
      <c r="D11" s="3"/>
    </row>
    <row r="12" spans="1:4" x14ac:dyDescent="0.25">
      <c r="A12" s="14"/>
      <c r="B12" s="42"/>
      <c r="C12" s="21"/>
      <c r="D12" s="14"/>
    </row>
    <row r="13" spans="1:4" x14ac:dyDescent="0.25">
      <c r="A13" s="15"/>
      <c r="B13" s="13"/>
      <c r="C13" s="21"/>
      <c r="D13" s="59"/>
    </row>
    <row r="14" spans="1:4" x14ac:dyDescent="0.25">
      <c r="A14" s="40"/>
      <c r="B14" s="41"/>
      <c r="C14" s="14"/>
      <c r="D14" s="14"/>
    </row>
    <row r="15" spans="1:4" x14ac:dyDescent="0.25">
      <c r="A15" s="16"/>
      <c r="B15" s="22"/>
      <c r="C15" s="17"/>
      <c r="D15" s="19"/>
    </row>
    <row r="16" spans="1:4" x14ac:dyDescent="0.25">
      <c r="A16" s="15"/>
      <c r="B16" s="13"/>
      <c r="C16" s="15"/>
      <c r="D16" s="15"/>
    </row>
    <row r="17" spans="1:4" x14ac:dyDescent="0.25">
      <c r="A17" s="15"/>
      <c r="B17" s="15"/>
      <c r="C17" s="15"/>
      <c r="D17" s="15"/>
    </row>
    <row r="18" spans="1:4" x14ac:dyDescent="0.25">
      <c r="A18" s="15"/>
      <c r="B18" s="15"/>
      <c r="C18" s="15"/>
      <c r="D18" s="15"/>
    </row>
    <row r="19" spans="1:4" x14ac:dyDescent="0.25">
      <c r="A19" s="15"/>
      <c r="B19" s="14"/>
      <c r="C19" s="14"/>
      <c r="D19" s="14"/>
    </row>
    <row r="20" spans="1:4" x14ac:dyDescent="0.25">
      <c r="A20" s="15"/>
      <c r="B20" s="14"/>
      <c r="C20" s="15"/>
      <c r="D20" s="15"/>
    </row>
    <row r="21" spans="1:4" x14ac:dyDescent="0.25">
      <c r="A21" s="15"/>
      <c r="B21" s="43"/>
      <c r="C21" s="15"/>
      <c r="D21" s="15"/>
    </row>
    <row r="22" spans="1:4" x14ac:dyDescent="0.25">
      <c r="A22" s="15"/>
      <c r="B22" s="15"/>
      <c r="C22" s="15"/>
      <c r="D22" s="15"/>
    </row>
    <row r="23" spans="1:4" x14ac:dyDescent="0.25">
      <c r="A23" s="15"/>
      <c r="B23" s="14"/>
      <c r="C23" s="14"/>
      <c r="D23" s="14"/>
    </row>
    <row r="24" spans="1:4" x14ac:dyDescent="0.25">
      <c r="A24" s="15"/>
      <c r="B24" s="14"/>
      <c r="C24" s="15"/>
      <c r="D24" s="15"/>
    </row>
    <row r="25" spans="1:4" x14ac:dyDescent="0.25">
      <c r="A25" s="15"/>
      <c r="B25" s="23"/>
      <c r="C25" s="15"/>
      <c r="D25" s="15"/>
    </row>
    <row r="26" spans="1:4" x14ac:dyDescent="0.25">
      <c r="A26" s="15"/>
      <c r="B26" s="13"/>
      <c r="C26" s="15"/>
      <c r="D26" s="15"/>
    </row>
    <row r="27" spans="1:4" x14ac:dyDescent="0.25">
      <c r="A27" s="15"/>
      <c r="B27" s="14"/>
      <c r="C27" s="14"/>
      <c r="D27" s="14"/>
    </row>
    <row r="28" spans="1:4" x14ac:dyDescent="0.25">
      <c r="A28" s="15"/>
      <c r="B28" s="24"/>
      <c r="C28" s="15"/>
      <c r="D28" s="15"/>
    </row>
    <row r="29" spans="1:4" x14ac:dyDescent="0.25">
      <c r="A29" s="15"/>
      <c r="B29" s="23"/>
      <c r="C29" s="15"/>
      <c r="D29" s="15"/>
    </row>
    <row r="30" spans="1:4" x14ac:dyDescent="0.25">
      <c r="A30" s="15"/>
      <c r="B30" s="39"/>
      <c r="C30" s="42"/>
      <c r="D30" s="14"/>
    </row>
    <row r="31" spans="1:4" x14ac:dyDescent="0.25">
      <c r="A31" s="15"/>
      <c r="B31" s="24"/>
      <c r="C31" s="14"/>
      <c r="D31" s="14"/>
    </row>
    <row r="32" spans="1:4" x14ac:dyDescent="0.25">
      <c r="A32" s="15"/>
      <c r="B32" s="26"/>
      <c r="C32" s="15"/>
      <c r="D32" s="15"/>
    </row>
    <row r="33" spans="1:4" x14ac:dyDescent="0.25">
      <c r="A33" s="15"/>
      <c r="B33" s="24"/>
      <c r="C33" s="14"/>
      <c r="D33" s="14"/>
    </row>
    <row r="34" spans="1:4" x14ac:dyDescent="0.25">
      <c r="A34" s="15"/>
      <c r="B34" s="24"/>
      <c r="C34" s="15"/>
      <c r="D34" s="15"/>
    </row>
    <row r="35" spans="1:4" x14ac:dyDescent="0.25">
      <c r="A35" s="15"/>
      <c r="B35" s="33"/>
      <c r="C35" s="15"/>
      <c r="D35" s="15"/>
    </row>
    <row r="36" spans="1:4" x14ac:dyDescent="0.25">
      <c r="A36" s="15"/>
      <c r="B36" s="24"/>
      <c r="C36" s="14"/>
      <c r="D36" s="14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D6" sqref="D6"/>
    </sheetView>
  </sheetViews>
  <sheetFormatPr defaultRowHeight="15" x14ac:dyDescent="0.2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15.95" customHeight="1" x14ac:dyDescent="0.35">
      <c r="A1" s="1"/>
      <c r="B1" s="86" t="s">
        <v>68</v>
      </c>
      <c r="C1" s="86"/>
      <c r="D1" s="86"/>
      <c r="E1" s="7"/>
      <c r="F1" s="7"/>
      <c r="G1" s="7"/>
      <c r="H1" s="7"/>
    </row>
    <row r="2" spans="1:8" ht="15.95" customHeight="1" x14ac:dyDescent="0.25">
      <c r="A2" s="6"/>
      <c r="B2" s="88" t="s">
        <v>57</v>
      </c>
      <c r="C2" s="88"/>
      <c r="D2" s="88"/>
      <c r="E2" s="1"/>
      <c r="F2" s="1"/>
      <c r="G2" s="1"/>
      <c r="H2" s="1"/>
    </row>
    <row r="3" spans="1:8" ht="15.95" customHeight="1" x14ac:dyDescent="0.25">
      <c r="A3" s="6"/>
      <c r="B3" s="86" t="s">
        <v>36</v>
      </c>
      <c r="C3" s="86"/>
      <c r="D3" s="86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  <c r="H4" s="1"/>
    </row>
    <row r="5" spans="1:8" ht="15.75" x14ac:dyDescent="0.25">
      <c r="A5" s="8"/>
      <c r="B5" s="46" t="s">
        <v>14</v>
      </c>
      <c r="C5" s="10"/>
      <c r="D5" s="8"/>
      <c r="E5" s="1"/>
      <c r="F5" s="1"/>
      <c r="G5" s="1"/>
      <c r="H5" s="1"/>
    </row>
    <row r="6" spans="1:8" s="1" customFormat="1" x14ac:dyDescent="0.25">
      <c r="A6" s="13">
        <v>1</v>
      </c>
      <c r="B6" s="13" t="s">
        <v>109</v>
      </c>
      <c r="C6" s="3">
        <v>8587</v>
      </c>
      <c r="D6" s="3">
        <f>C6</f>
        <v>8587</v>
      </c>
    </row>
    <row r="7" spans="1:8" s="1" customFormat="1" x14ac:dyDescent="0.25">
      <c r="A7" s="13"/>
      <c r="B7" s="13"/>
      <c r="C7" s="13"/>
      <c r="D7" s="51"/>
    </row>
    <row r="8" spans="1:8" s="5" customFormat="1" x14ac:dyDescent="0.25">
      <c r="A8" s="42"/>
      <c r="B8" s="13"/>
      <c r="C8" s="42"/>
      <c r="D8" s="52"/>
    </row>
    <row r="9" spans="1:8" x14ac:dyDescent="0.25">
      <c r="A9" s="42"/>
      <c r="B9" s="3"/>
      <c r="C9" s="15"/>
      <c r="D9" s="53"/>
    </row>
    <row r="10" spans="1:8" x14ac:dyDescent="0.25">
      <c r="A10" s="15"/>
      <c r="B10" s="13"/>
      <c r="C10" s="15"/>
      <c r="D10" s="52"/>
    </row>
    <row r="11" spans="1:8" s="5" customFormat="1" x14ac:dyDescent="0.25">
      <c r="A11" s="42"/>
      <c r="B11" s="13"/>
      <c r="C11" s="42"/>
      <c r="D11" s="52"/>
    </row>
    <row r="12" spans="1:8" x14ac:dyDescent="0.25">
      <c r="A12" s="42"/>
      <c r="B12" s="13"/>
      <c r="C12" s="42"/>
      <c r="D12" s="52"/>
    </row>
    <row r="13" spans="1:8" x14ac:dyDescent="0.25">
      <c r="A13" s="14"/>
      <c r="B13" s="3"/>
      <c r="C13" s="14"/>
      <c r="D13" s="52"/>
    </row>
    <row r="14" spans="1:8" x14ac:dyDescent="0.25">
      <c r="A14" s="14"/>
      <c r="B14" s="3"/>
      <c r="C14" s="14"/>
      <c r="D14" s="14"/>
    </row>
    <row r="15" spans="1:8" x14ac:dyDescent="0.25">
      <c r="A15" s="15"/>
      <c r="B15" s="13"/>
      <c r="C15" s="15"/>
      <c r="D15" s="15"/>
    </row>
    <row r="16" spans="1:8" x14ac:dyDescent="0.25">
      <c r="A16" s="15"/>
      <c r="B16" s="3"/>
      <c r="C16" s="14"/>
      <c r="D16" s="14"/>
    </row>
    <row r="17" spans="1:4" x14ac:dyDescent="0.25">
      <c r="A17" s="15"/>
      <c r="B17" s="3"/>
      <c r="C17" s="15"/>
      <c r="D17" s="15"/>
    </row>
    <row r="18" spans="1:4" x14ac:dyDescent="0.25">
      <c r="A18" s="15"/>
      <c r="B18" s="39"/>
      <c r="C18" s="15"/>
      <c r="D18" s="15"/>
    </row>
    <row r="19" spans="1:4" x14ac:dyDescent="0.25">
      <c r="A19" s="15"/>
      <c r="B19" s="3"/>
      <c r="C19" s="14"/>
      <c r="D19" s="14"/>
    </row>
    <row r="20" spans="1:4" x14ac:dyDescent="0.25">
      <c r="A20" s="15"/>
      <c r="B20" s="3"/>
      <c r="C20" s="14"/>
      <c r="D20" s="14"/>
    </row>
    <row r="21" spans="1:4" x14ac:dyDescent="0.25">
      <c r="A21" s="15"/>
      <c r="B21" s="39"/>
      <c r="C21" s="15"/>
      <c r="D21" s="15"/>
    </row>
    <row r="22" spans="1:4" x14ac:dyDescent="0.25">
      <c r="A22" s="15"/>
      <c r="B22" s="13"/>
      <c r="C22" s="15"/>
      <c r="D22" s="15"/>
    </row>
    <row r="23" spans="1:4" x14ac:dyDescent="0.25">
      <c r="A23" s="15"/>
      <c r="B23" s="3"/>
      <c r="C23" s="14"/>
      <c r="D23" s="14"/>
    </row>
    <row r="24" spans="1:4" x14ac:dyDescent="0.25">
      <c r="A24" s="15"/>
      <c r="B24" s="32"/>
      <c r="C24" s="15"/>
      <c r="D24" s="15"/>
    </row>
    <row r="25" spans="1:4" x14ac:dyDescent="0.25">
      <c r="A25" s="15"/>
      <c r="B25" s="23"/>
      <c r="C25" s="15"/>
      <c r="D25" s="15"/>
    </row>
    <row r="26" spans="1:4" x14ac:dyDescent="0.25">
      <c r="A26" s="15"/>
      <c r="B26" s="32"/>
      <c r="C26" s="14"/>
      <c r="D26" s="14"/>
    </row>
    <row r="27" spans="1:4" x14ac:dyDescent="0.25">
      <c r="A27" s="15"/>
      <c r="B27" s="32"/>
      <c r="C27" s="15"/>
      <c r="D27" s="15"/>
    </row>
    <row r="28" spans="1:4" x14ac:dyDescent="0.25">
      <c r="A28" s="15"/>
      <c r="B28" s="23"/>
      <c r="C28" s="15"/>
      <c r="D28" s="15"/>
    </row>
    <row r="29" spans="1:4" x14ac:dyDescent="0.25">
      <c r="A29" s="15"/>
      <c r="B29" s="32"/>
      <c r="C29" s="14"/>
      <c r="D29" s="14"/>
    </row>
    <row r="30" spans="1:4" x14ac:dyDescent="0.25">
      <c r="A30" s="15"/>
      <c r="B30" s="32"/>
      <c r="C30" s="15"/>
      <c r="D30" s="15"/>
    </row>
    <row r="31" spans="1:4" x14ac:dyDescent="0.25">
      <c r="A31" s="15"/>
      <c r="B31" s="25"/>
      <c r="C31" s="42"/>
      <c r="D31" s="14"/>
    </row>
    <row r="32" spans="1:4" x14ac:dyDescent="0.25">
      <c r="A32" s="15"/>
      <c r="B32" s="32"/>
      <c r="C32" s="14"/>
      <c r="D32" s="14"/>
    </row>
    <row r="33" spans="1:4" x14ac:dyDescent="0.25">
      <c r="A33" s="15"/>
      <c r="B33" s="25"/>
      <c r="C33" s="15"/>
      <c r="D33" s="15"/>
    </row>
    <row r="34" spans="1:4" x14ac:dyDescent="0.25">
      <c r="A34" s="15"/>
      <c r="B34" s="32"/>
      <c r="C34" s="14"/>
      <c r="D34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view="pageBreakPreview" zoomScale="60" zoomScaleNormal="65" workbookViewId="0">
      <selection activeCell="M21" sqref="M21"/>
    </sheetView>
  </sheetViews>
  <sheetFormatPr defaultRowHeight="15" x14ac:dyDescent="0.25"/>
  <cols>
    <col min="1" max="1" width="28.5703125" style="1" customWidth="1"/>
    <col min="2" max="2" width="16.14062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6.140625" customWidth="1"/>
    <col min="8" max="8" width="17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ht="21" x14ac:dyDescent="0.35">
      <c r="A1" s="89" t="s">
        <v>63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spans="1:14" ht="15.75" x14ac:dyDescent="0.25">
      <c r="A2" s="2" t="s">
        <v>57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s="12" customFormat="1" ht="20.25" customHeight="1" x14ac:dyDescent="0.25">
      <c r="A3" s="9"/>
      <c r="B3" s="34" t="s">
        <v>2</v>
      </c>
      <c r="C3" s="34" t="s">
        <v>5</v>
      </c>
      <c r="D3" s="34" t="s">
        <v>3</v>
      </c>
      <c r="E3" s="34" t="s">
        <v>7</v>
      </c>
      <c r="F3" s="34" t="s">
        <v>8</v>
      </c>
      <c r="G3" s="34" t="s">
        <v>9</v>
      </c>
      <c r="H3" s="34" t="s">
        <v>10</v>
      </c>
      <c r="I3" s="34" t="s">
        <v>11</v>
      </c>
      <c r="J3" s="34" t="s">
        <v>12</v>
      </c>
      <c r="K3" s="34" t="s">
        <v>13</v>
      </c>
      <c r="L3" s="34" t="s">
        <v>14</v>
      </c>
      <c r="M3" s="34" t="s">
        <v>15</v>
      </c>
      <c r="N3" s="28" t="s">
        <v>16</v>
      </c>
    </row>
    <row r="4" spans="1:14" ht="39.75" customHeight="1" x14ac:dyDescent="0.35">
      <c r="A4" s="35" t="s">
        <v>28</v>
      </c>
      <c r="B4" s="29">
        <f>B5+B6+B7</f>
        <v>25888.480000000003</v>
      </c>
      <c r="C4" s="29">
        <f t="shared" ref="C4:N4" si="0">C5+C6+C7</f>
        <v>30763.480000000003</v>
      </c>
      <c r="D4" s="29">
        <f t="shared" si="0"/>
        <v>34003.480000000003</v>
      </c>
      <c r="E4" s="29">
        <f t="shared" si="0"/>
        <v>25888.480000000003</v>
      </c>
      <c r="F4" s="29">
        <f t="shared" si="0"/>
        <v>25888.480000000003</v>
      </c>
      <c r="G4" s="29">
        <f t="shared" si="0"/>
        <v>25888.480000000003</v>
      </c>
      <c r="H4" s="29">
        <f t="shared" si="0"/>
        <v>25888.480000000003</v>
      </c>
      <c r="I4" s="29">
        <f t="shared" si="0"/>
        <v>25888.480000000003</v>
      </c>
      <c r="J4" s="29">
        <f t="shared" si="0"/>
        <v>25888.480000000003</v>
      </c>
      <c r="K4" s="29">
        <f t="shared" si="0"/>
        <v>25888.480000000003</v>
      </c>
      <c r="L4" s="29">
        <f t="shared" si="0"/>
        <v>29612.480000000003</v>
      </c>
      <c r="M4" s="29">
        <f t="shared" si="0"/>
        <v>25888.480000000003</v>
      </c>
      <c r="N4" s="29">
        <f t="shared" si="0"/>
        <v>327375.76000000007</v>
      </c>
    </row>
    <row r="5" spans="1:14" ht="39" customHeight="1" x14ac:dyDescent="0.35">
      <c r="A5" s="35" t="s">
        <v>17</v>
      </c>
      <c r="B5" s="30">
        <v>15960.54</v>
      </c>
      <c r="C5" s="30">
        <v>15960.54</v>
      </c>
      <c r="D5" s="30">
        <v>15960.54</v>
      </c>
      <c r="E5" s="30">
        <v>15960.54</v>
      </c>
      <c r="F5" s="30">
        <v>15960.54</v>
      </c>
      <c r="G5" s="30">
        <v>15960.54</v>
      </c>
      <c r="H5" s="30">
        <v>15960.54</v>
      </c>
      <c r="I5" s="30">
        <v>15960.54</v>
      </c>
      <c r="J5" s="30">
        <v>15960.54</v>
      </c>
      <c r="K5" s="30">
        <v>15960.54</v>
      </c>
      <c r="L5" s="30">
        <v>15960.54</v>
      </c>
      <c r="M5" s="30">
        <v>15960.54</v>
      </c>
      <c r="N5" s="30">
        <f t="shared" ref="N5:N18" si="1">SUM(B5:M5)</f>
        <v>191526.48000000007</v>
      </c>
    </row>
    <row r="6" spans="1:14" ht="44.25" customHeight="1" x14ac:dyDescent="0.35">
      <c r="A6" s="35" t="s">
        <v>39</v>
      </c>
      <c r="B6" s="30">
        <v>9927.94</v>
      </c>
      <c r="C6" s="30">
        <v>9927.94</v>
      </c>
      <c r="D6" s="30">
        <v>9927.94</v>
      </c>
      <c r="E6" s="30">
        <v>9927.94</v>
      </c>
      <c r="F6" s="30">
        <v>9927.94</v>
      </c>
      <c r="G6" s="30">
        <v>9927.94</v>
      </c>
      <c r="H6" s="30">
        <v>9927.94</v>
      </c>
      <c r="I6" s="30">
        <v>9927.94</v>
      </c>
      <c r="J6" s="30">
        <v>9927.94</v>
      </c>
      <c r="K6" s="30">
        <v>9927.94</v>
      </c>
      <c r="L6" s="30">
        <v>9927.94</v>
      </c>
      <c r="M6" s="30">
        <v>9927.94</v>
      </c>
      <c r="N6" s="30">
        <f>SUM(B6:M6)</f>
        <v>119135.28000000001</v>
      </c>
    </row>
    <row r="7" spans="1:14" ht="44.25" customHeight="1" x14ac:dyDescent="0.35">
      <c r="A7" s="35" t="s">
        <v>32</v>
      </c>
      <c r="B7" s="30"/>
      <c r="C7" s="30">
        <v>4875</v>
      </c>
      <c r="D7" s="30">
        <v>8115</v>
      </c>
      <c r="E7" s="30"/>
      <c r="F7" s="30"/>
      <c r="G7" s="30"/>
      <c r="H7" s="30"/>
      <c r="I7" s="30"/>
      <c r="J7" s="30"/>
      <c r="K7" s="30"/>
      <c r="L7" s="30">
        <v>3724</v>
      </c>
      <c r="M7" s="30"/>
      <c r="N7" s="30">
        <f>SUM(B7:M7)</f>
        <v>16714</v>
      </c>
    </row>
    <row r="8" spans="1:14" ht="36" customHeight="1" x14ac:dyDescent="0.35">
      <c r="A8" s="36" t="s">
        <v>18</v>
      </c>
      <c r="B8" s="29">
        <f>B9+B10+B11+B12+B13</f>
        <v>31058.9</v>
      </c>
      <c r="C8" s="29">
        <f t="shared" ref="C8:M8" si="2">C9+C10+C11+C12+C13</f>
        <v>35628.339999999997</v>
      </c>
      <c r="D8" s="29">
        <f t="shared" si="2"/>
        <v>30044.34</v>
      </c>
      <c r="E8" s="29">
        <f t="shared" si="2"/>
        <v>30108.77</v>
      </c>
      <c r="F8" s="29">
        <f t="shared" si="2"/>
        <v>42439.25</v>
      </c>
      <c r="G8" s="29">
        <f t="shared" si="2"/>
        <v>36077.15</v>
      </c>
      <c r="H8" s="29">
        <f t="shared" si="2"/>
        <v>33563</v>
      </c>
      <c r="I8" s="29">
        <f t="shared" si="2"/>
        <v>30109.4</v>
      </c>
      <c r="J8" s="29">
        <f t="shared" si="2"/>
        <v>30593.640000000003</v>
      </c>
      <c r="K8" s="29">
        <f t="shared" si="2"/>
        <v>30627.780000000002</v>
      </c>
      <c r="L8" s="29">
        <f t="shared" si="2"/>
        <v>30962.05</v>
      </c>
      <c r="M8" s="29">
        <f t="shared" si="2"/>
        <v>30584.52</v>
      </c>
      <c r="N8" s="29">
        <f t="shared" si="1"/>
        <v>391797.14</v>
      </c>
    </row>
    <row r="9" spans="1:14" ht="40.5" customHeight="1" x14ac:dyDescent="0.35">
      <c r="A9" s="35" t="s">
        <v>19</v>
      </c>
      <c r="B9" s="30">
        <v>2158.92</v>
      </c>
      <c r="C9" s="30">
        <v>2158.92</v>
      </c>
      <c r="D9" s="30">
        <v>2158.92</v>
      </c>
      <c r="E9" s="30">
        <v>2158.92</v>
      </c>
      <c r="F9" s="30">
        <v>3835.42</v>
      </c>
      <c r="G9" s="30">
        <v>3471.42</v>
      </c>
      <c r="H9" s="30">
        <v>6275.42</v>
      </c>
      <c r="I9" s="30">
        <v>2158.92</v>
      </c>
      <c r="J9" s="30">
        <v>2158.92</v>
      </c>
      <c r="K9" s="30">
        <v>2475.42</v>
      </c>
      <c r="L9" s="30">
        <v>2158.92</v>
      </c>
      <c r="M9" s="30">
        <v>2158.92</v>
      </c>
      <c r="N9" s="29">
        <f t="shared" si="1"/>
        <v>33329.039999999994</v>
      </c>
    </row>
    <row r="10" spans="1:14" ht="45.75" customHeight="1" x14ac:dyDescent="0.35">
      <c r="A10" s="35" t="s">
        <v>20</v>
      </c>
      <c r="B10" s="31">
        <v>7339.5</v>
      </c>
      <c r="C10" s="30">
        <v>11816.5</v>
      </c>
      <c r="D10" s="30">
        <v>6232.5</v>
      </c>
      <c r="E10" s="30">
        <v>6390</v>
      </c>
      <c r="F10" s="30">
        <v>6588</v>
      </c>
      <c r="G10" s="30">
        <v>6687</v>
      </c>
      <c r="H10" s="30">
        <v>6390</v>
      </c>
      <c r="I10" s="30">
        <v>6390</v>
      </c>
      <c r="J10" s="30">
        <v>7468</v>
      </c>
      <c r="K10" s="30">
        <v>6390</v>
      </c>
      <c r="L10" s="30">
        <v>6390</v>
      </c>
      <c r="M10" s="30">
        <v>6588</v>
      </c>
      <c r="N10" s="29">
        <f t="shared" si="1"/>
        <v>84669.5</v>
      </c>
    </row>
    <row r="11" spans="1:14" ht="45.75" customHeight="1" x14ac:dyDescent="0.35">
      <c r="A11" s="45" t="s">
        <v>30</v>
      </c>
      <c r="B11" s="31"/>
      <c r="C11" s="30">
        <v>92.44</v>
      </c>
      <c r="D11" s="30">
        <v>92.44</v>
      </c>
      <c r="E11" s="30">
        <v>593.13</v>
      </c>
      <c r="F11" s="30">
        <v>253.47</v>
      </c>
      <c r="G11" s="30"/>
      <c r="H11" s="30">
        <v>524.63</v>
      </c>
      <c r="I11" s="30"/>
      <c r="J11" s="30"/>
      <c r="K11" s="30"/>
      <c r="L11" s="30">
        <v>258.88</v>
      </c>
      <c r="M11" s="30">
        <v>870.88</v>
      </c>
      <c r="N11" s="29">
        <f t="shared" si="1"/>
        <v>2685.8700000000003</v>
      </c>
    </row>
    <row r="12" spans="1:14" ht="45.75" customHeight="1" x14ac:dyDescent="0.35">
      <c r="A12" s="45" t="s">
        <v>38</v>
      </c>
      <c r="B12" s="31">
        <v>20372.95</v>
      </c>
      <c r="C12" s="31">
        <v>20372.95</v>
      </c>
      <c r="D12" s="30">
        <v>20372.95</v>
      </c>
      <c r="E12" s="30">
        <v>20372.95</v>
      </c>
      <c r="F12" s="30">
        <v>30372.95</v>
      </c>
      <c r="G12" s="30">
        <v>20372.95</v>
      </c>
      <c r="H12" s="30">
        <v>20372.95</v>
      </c>
      <c r="I12" s="30">
        <v>20372.95</v>
      </c>
      <c r="J12" s="30">
        <v>20372.95</v>
      </c>
      <c r="K12" s="30">
        <v>20372.95</v>
      </c>
      <c r="L12" s="30">
        <v>20372.95</v>
      </c>
      <c r="M12" s="30">
        <v>20372.95</v>
      </c>
      <c r="N12" s="29">
        <f t="shared" si="1"/>
        <v>254475.40000000008</v>
      </c>
    </row>
    <row r="13" spans="1:14" ht="21.75" customHeight="1" x14ac:dyDescent="0.35">
      <c r="A13" s="35" t="s">
        <v>21</v>
      </c>
      <c r="B13" s="30">
        <v>1187.53</v>
      </c>
      <c r="C13" s="30">
        <v>1187.53</v>
      </c>
      <c r="D13" s="30">
        <v>1187.53</v>
      </c>
      <c r="E13" s="30">
        <v>593.77</v>
      </c>
      <c r="F13" s="30">
        <v>1389.41</v>
      </c>
      <c r="G13" s="30">
        <v>5545.78</v>
      </c>
      <c r="H13" s="30"/>
      <c r="I13" s="30">
        <v>1187.53</v>
      </c>
      <c r="J13" s="30">
        <v>593.77</v>
      </c>
      <c r="K13" s="30">
        <v>1389.41</v>
      </c>
      <c r="L13" s="30">
        <v>1781.3</v>
      </c>
      <c r="M13" s="30">
        <v>593.77</v>
      </c>
      <c r="N13" s="30">
        <f t="shared" si="1"/>
        <v>16637.329999999998</v>
      </c>
    </row>
    <row r="14" spans="1:14" ht="23.25" customHeight="1" x14ac:dyDescent="0.35">
      <c r="A14" s="36" t="s">
        <v>22</v>
      </c>
      <c r="B14" s="29">
        <f>B15+B16+B17</f>
        <v>0</v>
      </c>
      <c r="C14" s="29">
        <f t="shared" ref="C14:M14" si="3">C15+C16+C17</f>
        <v>11462</v>
      </c>
      <c r="D14" s="29">
        <f t="shared" si="3"/>
        <v>0</v>
      </c>
      <c r="E14" s="29">
        <f t="shared" si="3"/>
        <v>0</v>
      </c>
      <c r="F14" s="29">
        <f t="shared" si="3"/>
        <v>4830</v>
      </c>
      <c r="G14" s="29">
        <f t="shared" si="3"/>
        <v>68295</v>
      </c>
      <c r="H14" s="29">
        <f t="shared" si="3"/>
        <v>0</v>
      </c>
      <c r="I14" s="29">
        <f t="shared" si="3"/>
        <v>0</v>
      </c>
      <c r="J14" s="29">
        <f t="shared" si="3"/>
        <v>0</v>
      </c>
      <c r="K14" s="29">
        <f t="shared" si="3"/>
        <v>0</v>
      </c>
      <c r="L14" s="29">
        <f t="shared" si="3"/>
        <v>39799.379999999997</v>
      </c>
      <c r="M14" s="29">
        <f t="shared" si="3"/>
        <v>0</v>
      </c>
      <c r="N14" s="29">
        <f>N15+N16+N17</f>
        <v>124386.38</v>
      </c>
    </row>
    <row r="15" spans="1:14" ht="42" customHeight="1" x14ac:dyDescent="0.35">
      <c r="A15" s="35" t="s">
        <v>23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>
        <v>8587</v>
      </c>
      <c r="M15" s="30"/>
      <c r="N15" s="30">
        <f>SUM(B15:M15)</f>
        <v>8587</v>
      </c>
    </row>
    <row r="16" spans="1:14" ht="40.5" customHeight="1" x14ac:dyDescent="0.35">
      <c r="A16" s="35" t="s">
        <v>24</v>
      </c>
      <c r="B16" s="30"/>
      <c r="C16" s="30">
        <v>11462</v>
      </c>
      <c r="D16" s="30"/>
      <c r="E16" s="30"/>
      <c r="F16" s="30">
        <v>4830</v>
      </c>
      <c r="G16" s="30">
        <v>68295</v>
      </c>
      <c r="H16" s="30"/>
      <c r="I16" s="30"/>
      <c r="J16" s="66"/>
      <c r="K16" s="30"/>
      <c r="L16" s="30">
        <v>17951</v>
      </c>
      <c r="M16" s="30"/>
      <c r="N16" s="30">
        <f>SUM(B16:M16)</f>
        <v>102538</v>
      </c>
    </row>
    <row r="17" spans="1:14" ht="40.5" customHeight="1" x14ac:dyDescent="0.35">
      <c r="A17" s="45" t="s">
        <v>31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>
        <v>13261.38</v>
      </c>
      <c r="M17" s="30"/>
      <c r="N17" s="30">
        <f>SUM(B17:M17)</f>
        <v>13261.38</v>
      </c>
    </row>
    <row r="18" spans="1:14" ht="40.5" customHeight="1" x14ac:dyDescent="0.35">
      <c r="A18" s="60" t="s">
        <v>50</v>
      </c>
      <c r="B18" s="30"/>
      <c r="C18" s="30"/>
      <c r="D18" s="30"/>
      <c r="E18" s="30"/>
      <c r="F18" s="30">
        <v>3211</v>
      </c>
      <c r="G18" s="30">
        <v>10964.25</v>
      </c>
      <c r="H18" s="30">
        <v>2892</v>
      </c>
      <c r="I18" s="30"/>
      <c r="J18" s="30"/>
      <c r="K18" s="30"/>
      <c r="L18" s="30"/>
      <c r="M18" s="30"/>
      <c r="N18" s="29">
        <f t="shared" si="1"/>
        <v>17067.25</v>
      </c>
    </row>
    <row r="19" spans="1:14" ht="40.5" customHeight="1" x14ac:dyDescent="0.35">
      <c r="A19" s="36" t="s">
        <v>52</v>
      </c>
      <c r="B19" s="29">
        <f>B20+B21+B22</f>
        <v>10541.98</v>
      </c>
      <c r="C19" s="29">
        <f t="shared" ref="C19:M19" si="4">C20+C21+C22</f>
        <v>2342.65</v>
      </c>
      <c r="D19" s="29">
        <f t="shared" si="4"/>
        <v>-462.55999999999995</v>
      </c>
      <c r="E19" s="29">
        <f t="shared" si="4"/>
        <v>16062.039999999999</v>
      </c>
      <c r="F19" s="29">
        <f t="shared" si="4"/>
        <v>-2051.29</v>
      </c>
      <c r="G19" s="29">
        <f t="shared" si="4"/>
        <v>3275.9</v>
      </c>
      <c r="H19" s="29">
        <f t="shared" si="4"/>
        <v>3050.7000000000003</v>
      </c>
      <c r="I19" s="29">
        <f t="shared" si="4"/>
        <v>8151.75</v>
      </c>
      <c r="J19" s="29">
        <f t="shared" si="4"/>
        <v>6649.65</v>
      </c>
      <c r="K19" s="29">
        <f t="shared" si="4"/>
        <v>863.77000000000044</v>
      </c>
      <c r="L19" s="29">
        <f t="shared" si="4"/>
        <v>3867.53</v>
      </c>
      <c r="M19" s="29">
        <f t="shared" si="4"/>
        <v>-376.05999999999995</v>
      </c>
      <c r="N19" s="29">
        <f>N20+N21+N22</f>
        <v>51916.060000000005</v>
      </c>
    </row>
    <row r="20" spans="1:14" ht="40.5" customHeight="1" x14ac:dyDescent="0.35">
      <c r="A20" s="35" t="s">
        <v>53</v>
      </c>
      <c r="B20" s="30">
        <v>4912.05</v>
      </c>
      <c r="C20" s="30">
        <v>357.24</v>
      </c>
      <c r="D20" s="30">
        <v>-2500.6799999999998</v>
      </c>
      <c r="E20" s="30">
        <v>10627.89</v>
      </c>
      <c r="F20" s="30">
        <v>-4644.12</v>
      </c>
      <c r="G20" s="30">
        <v>-29.77</v>
      </c>
      <c r="H20" s="30">
        <v>-89.31</v>
      </c>
      <c r="I20" s="30">
        <v>3691.48</v>
      </c>
      <c r="J20" s="30">
        <v>2292.29</v>
      </c>
      <c r="K20" s="30">
        <v>-2589.9899999999998</v>
      </c>
      <c r="L20" s="30">
        <v>3661.71</v>
      </c>
      <c r="M20" s="30">
        <v>-3453.32</v>
      </c>
      <c r="N20" s="30">
        <f t="shared" ref="N20:N22" si="5">SUM(B20:M20)</f>
        <v>12235.470000000001</v>
      </c>
    </row>
    <row r="21" spans="1:14" ht="40.5" customHeight="1" x14ac:dyDescent="0.35">
      <c r="A21" s="35" t="s">
        <v>54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>
        <f t="shared" si="5"/>
        <v>0</v>
      </c>
    </row>
    <row r="22" spans="1:14" ht="40.5" customHeight="1" x14ac:dyDescent="0.35">
      <c r="A22" s="45" t="s">
        <v>55</v>
      </c>
      <c r="B22" s="30">
        <v>5629.93</v>
      </c>
      <c r="C22" s="30">
        <v>1985.41</v>
      </c>
      <c r="D22" s="30">
        <v>2038.12</v>
      </c>
      <c r="E22" s="30">
        <v>5434.15</v>
      </c>
      <c r="F22" s="30">
        <v>2592.83</v>
      </c>
      <c r="G22" s="30">
        <v>3305.67</v>
      </c>
      <c r="H22" s="30">
        <v>3140.01</v>
      </c>
      <c r="I22" s="30">
        <v>4460.2700000000004</v>
      </c>
      <c r="J22" s="30">
        <v>4357.3599999999997</v>
      </c>
      <c r="K22" s="30">
        <v>3453.76</v>
      </c>
      <c r="L22" s="30">
        <v>205.82</v>
      </c>
      <c r="M22" s="30">
        <v>3077.26</v>
      </c>
      <c r="N22" s="30">
        <f t="shared" si="5"/>
        <v>39680.590000000004</v>
      </c>
    </row>
    <row r="23" spans="1:14" ht="39.75" customHeight="1" x14ac:dyDescent="0.35">
      <c r="A23" s="36" t="s">
        <v>56</v>
      </c>
      <c r="B23" s="29">
        <v>11547.79</v>
      </c>
      <c r="C23" s="29">
        <v>11547.79</v>
      </c>
      <c r="D23" s="29">
        <v>11547.79</v>
      </c>
      <c r="E23" s="29">
        <v>12685.33</v>
      </c>
      <c r="F23" s="29">
        <v>12685.33</v>
      </c>
      <c r="G23" s="29">
        <v>12685.33</v>
      </c>
      <c r="H23" s="29">
        <v>12685.33</v>
      </c>
      <c r="I23" s="29">
        <v>12685.33</v>
      </c>
      <c r="J23" s="29">
        <v>12685.33</v>
      </c>
      <c r="K23" s="29">
        <v>12685.33</v>
      </c>
      <c r="L23" s="29">
        <v>12685.33</v>
      </c>
      <c r="M23" s="29">
        <v>12685.33</v>
      </c>
      <c r="N23" s="29">
        <f>SUM(B23:M23)</f>
        <v>148811.34</v>
      </c>
    </row>
    <row r="24" spans="1:14" ht="22.5" customHeight="1" x14ac:dyDescent="0.35">
      <c r="A24" s="36" t="s">
        <v>25</v>
      </c>
      <c r="B24" s="29">
        <f>B4+B8+B14+B23+B18+B19</f>
        <v>79037.150000000009</v>
      </c>
      <c r="C24" s="29">
        <f t="shared" ref="C24:N24" si="6">C4+C8+C14+C23+C18+C19</f>
        <v>91744.260000000009</v>
      </c>
      <c r="D24" s="29">
        <f t="shared" si="6"/>
        <v>75133.050000000017</v>
      </c>
      <c r="E24" s="29">
        <f t="shared" si="6"/>
        <v>84744.62</v>
      </c>
      <c r="F24" s="29">
        <f t="shared" si="6"/>
        <v>87002.770000000019</v>
      </c>
      <c r="G24" s="29">
        <f t="shared" si="6"/>
        <v>157186.10999999999</v>
      </c>
      <c r="H24" s="29">
        <f t="shared" si="6"/>
        <v>78079.509999999995</v>
      </c>
      <c r="I24" s="29">
        <f t="shared" si="6"/>
        <v>76834.960000000006</v>
      </c>
      <c r="J24" s="29">
        <f t="shared" si="6"/>
        <v>75817.100000000006</v>
      </c>
      <c r="K24" s="29">
        <f t="shared" si="6"/>
        <v>70065.360000000015</v>
      </c>
      <c r="L24" s="29">
        <f t="shared" si="6"/>
        <v>116926.77</v>
      </c>
      <c r="M24" s="29">
        <f t="shared" si="6"/>
        <v>68782.27</v>
      </c>
      <c r="N24" s="29">
        <f t="shared" si="6"/>
        <v>1061353.9300000002</v>
      </c>
    </row>
    <row r="25" spans="1:14" ht="15.75" x14ac:dyDescent="0.25">
      <c r="A25" s="90" t="s">
        <v>60</v>
      </c>
      <c r="B25" s="90"/>
      <c r="C25" s="90"/>
      <c r="D25" s="37"/>
      <c r="E25" s="37"/>
      <c r="F25" s="37"/>
      <c r="G25" s="50"/>
      <c r="H25" s="37"/>
      <c r="I25" s="37"/>
      <c r="J25" s="37"/>
      <c r="K25" s="37"/>
      <c r="L25" s="91" t="s">
        <v>29</v>
      </c>
      <c r="M25" s="91"/>
      <c r="N25" s="91"/>
    </row>
    <row r="26" spans="1:14" ht="15.75" x14ac:dyDescent="0.25">
      <c r="A26" s="38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</row>
    <row r="27" spans="1:14" ht="15.75" x14ac:dyDescent="0.25">
      <c r="A27" s="90" t="s">
        <v>27</v>
      </c>
      <c r="B27" s="90"/>
      <c r="C27" s="90"/>
      <c r="D27" s="37"/>
      <c r="E27" s="37"/>
      <c r="F27" s="37"/>
      <c r="G27" s="37"/>
      <c r="H27" s="37"/>
      <c r="I27" s="37"/>
      <c r="J27" s="37"/>
      <c r="K27" s="37"/>
      <c r="L27" s="91" t="s">
        <v>33</v>
      </c>
      <c r="M27" s="91"/>
      <c r="N27" s="91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activeCell="C2" sqref="C2"/>
    </sheetView>
  </sheetViews>
  <sheetFormatPr defaultRowHeight="15" x14ac:dyDescent="0.25"/>
  <cols>
    <col min="1" max="1" width="3.7109375" customWidth="1"/>
    <col min="2" max="2" width="5.5703125" customWidth="1"/>
    <col min="3" max="3" width="53.7109375" customWidth="1"/>
    <col min="4" max="4" width="10.140625" bestFit="1" customWidth="1"/>
    <col min="5" max="5" width="17" customWidth="1"/>
  </cols>
  <sheetData>
    <row r="1" spans="1:7" x14ac:dyDescent="0.25">
      <c r="B1" s="5" t="s">
        <v>51</v>
      </c>
      <c r="C1" s="5"/>
      <c r="D1" s="5"/>
      <c r="E1" s="5"/>
      <c r="F1" s="5"/>
      <c r="G1" s="5"/>
    </row>
    <row r="2" spans="1:7" x14ac:dyDescent="0.25">
      <c r="B2" s="5"/>
      <c r="C2" s="5" t="s">
        <v>57</v>
      </c>
      <c r="D2" s="5"/>
      <c r="E2" s="5"/>
      <c r="F2" s="5"/>
      <c r="G2" s="5"/>
    </row>
    <row r="3" spans="1:7" x14ac:dyDescent="0.25">
      <c r="B3" s="5" t="s">
        <v>40</v>
      </c>
      <c r="C3" s="5"/>
      <c r="D3" s="5"/>
      <c r="E3" s="5"/>
      <c r="F3" s="5"/>
      <c r="G3" s="5"/>
    </row>
    <row r="4" spans="1:7" x14ac:dyDescent="0.25">
      <c r="A4" s="54" t="s">
        <v>41</v>
      </c>
      <c r="B4" s="54" t="s">
        <v>41</v>
      </c>
      <c r="C4" s="54"/>
      <c r="D4" s="54" t="s">
        <v>42</v>
      </c>
      <c r="E4" s="54" t="s">
        <v>43</v>
      </c>
    </row>
    <row r="5" spans="1:7" x14ac:dyDescent="0.25">
      <c r="A5" s="55" t="s">
        <v>44</v>
      </c>
      <c r="B5" s="55" t="s">
        <v>45</v>
      </c>
      <c r="C5" s="55" t="s">
        <v>46</v>
      </c>
      <c r="D5" s="55" t="s">
        <v>47</v>
      </c>
      <c r="E5" s="55" t="s">
        <v>48</v>
      </c>
    </row>
    <row r="6" spans="1:7" x14ac:dyDescent="0.25">
      <c r="A6" s="40"/>
      <c r="B6" s="40"/>
      <c r="C6" s="56"/>
      <c r="D6" s="57"/>
      <c r="E6" s="40"/>
    </row>
    <row r="7" spans="1:7" x14ac:dyDescent="0.25">
      <c r="A7" s="40"/>
      <c r="B7" s="40"/>
      <c r="C7" s="56"/>
      <c r="D7" s="57"/>
      <c r="E7" s="58"/>
    </row>
    <row r="8" spans="1:7" x14ac:dyDescent="0.25">
      <c r="A8" s="40"/>
      <c r="B8" s="40"/>
      <c r="C8" s="56"/>
      <c r="D8" s="57"/>
      <c r="E8" s="40"/>
    </row>
    <row r="9" spans="1:7" x14ac:dyDescent="0.25">
      <c r="A9" s="40"/>
      <c r="B9" s="40"/>
      <c r="C9" s="56"/>
      <c r="D9" s="57"/>
      <c r="E9" s="40"/>
    </row>
    <row r="10" spans="1:7" x14ac:dyDescent="0.25">
      <c r="A10" s="40"/>
      <c r="B10" s="40"/>
      <c r="C10" s="56"/>
      <c r="D10" s="57"/>
      <c r="E10" s="40"/>
    </row>
    <row r="11" spans="1:7" x14ac:dyDescent="0.25">
      <c r="A11" s="40"/>
      <c r="B11" s="40"/>
      <c r="C11" s="56"/>
      <c r="D11" s="57"/>
      <c r="E11" s="40"/>
    </row>
    <row r="12" spans="1:7" x14ac:dyDescent="0.25">
      <c r="A12" s="40"/>
      <c r="B12" s="40"/>
      <c r="C12" s="56"/>
      <c r="D12" s="57"/>
      <c r="E12" s="40"/>
    </row>
    <row r="13" spans="1:7" x14ac:dyDescent="0.25">
      <c r="A13" s="40"/>
      <c r="B13" s="40"/>
      <c r="C13" s="56"/>
      <c r="D13" s="57"/>
      <c r="E13" s="40"/>
    </row>
    <row r="14" spans="1:7" x14ac:dyDescent="0.25">
      <c r="A14" s="40"/>
      <c r="B14" s="40"/>
      <c r="C14" s="56"/>
      <c r="D14" s="57"/>
      <c r="E14" s="40"/>
    </row>
    <row r="15" spans="1:7" x14ac:dyDescent="0.25">
      <c r="A15" s="40"/>
      <c r="B15" s="40"/>
      <c r="C15" s="56"/>
      <c r="D15" s="57"/>
      <c r="E15" s="40"/>
    </row>
    <row r="16" spans="1:7" x14ac:dyDescent="0.25">
      <c r="A16" s="40"/>
      <c r="B16" s="40"/>
      <c r="C16" s="56"/>
      <c r="D16" s="57"/>
      <c r="E16" s="40"/>
    </row>
    <row r="17" spans="1:5" x14ac:dyDescent="0.25">
      <c r="A17" s="40"/>
      <c r="B17" s="40"/>
      <c r="C17" s="56"/>
      <c r="D17" s="57"/>
      <c r="E17" s="40"/>
    </row>
    <row r="18" spans="1:5" x14ac:dyDescent="0.25">
      <c r="A18" s="40"/>
      <c r="B18" s="40"/>
      <c r="C18" s="56"/>
      <c r="D18" s="57"/>
      <c r="E18" s="40"/>
    </row>
    <row r="19" spans="1:5" x14ac:dyDescent="0.25">
      <c r="A19" s="40"/>
      <c r="B19" s="40"/>
      <c r="C19" s="56"/>
      <c r="D19" s="40"/>
      <c r="E19" s="40"/>
    </row>
    <row r="20" spans="1:5" x14ac:dyDescent="0.25">
      <c r="A20" s="40"/>
      <c r="B20" s="40"/>
      <c r="C20" s="56"/>
      <c r="D20" s="40"/>
      <c r="E20" s="40"/>
    </row>
    <row r="21" spans="1:5" x14ac:dyDescent="0.25">
      <c r="A21" s="40"/>
      <c r="B21" s="40"/>
      <c r="C21" s="56"/>
      <c r="D21" s="40"/>
      <c r="E21" s="40"/>
    </row>
    <row r="22" spans="1:5" x14ac:dyDescent="0.25">
      <c r="A22" s="40"/>
      <c r="B22" s="40"/>
      <c r="C22" s="56"/>
      <c r="D22" s="40"/>
      <c r="E22" s="40"/>
    </row>
    <row r="23" spans="1:5" x14ac:dyDescent="0.25">
      <c r="A23" s="40"/>
      <c r="B23" s="40"/>
      <c r="C23" s="56"/>
      <c r="D23" s="40"/>
      <c r="E23" s="40"/>
    </row>
    <row r="24" spans="1:5" x14ac:dyDescent="0.25">
      <c r="A24" s="40"/>
      <c r="B24" s="40"/>
      <c r="C24" s="56"/>
      <c r="D24" s="40"/>
      <c r="E24" s="40"/>
    </row>
    <row r="25" spans="1:5" x14ac:dyDescent="0.25">
      <c r="A25" s="40"/>
      <c r="B25" s="40"/>
      <c r="C25" s="56"/>
      <c r="D25" s="40"/>
      <c r="E25" s="40"/>
    </row>
    <row r="26" spans="1:5" x14ac:dyDescent="0.25">
      <c r="A26" s="40"/>
      <c r="B26" s="40"/>
      <c r="C26" s="56"/>
      <c r="D26" s="40"/>
      <c r="E26" s="40"/>
    </row>
    <row r="27" spans="1:5" x14ac:dyDescent="0.25">
      <c r="A27" s="40"/>
      <c r="B27" s="40"/>
      <c r="C27" s="56"/>
      <c r="D27" s="40"/>
      <c r="E27" s="40"/>
    </row>
    <row r="28" spans="1:5" x14ac:dyDescent="0.25">
      <c r="A28" s="40"/>
      <c r="B28" s="40"/>
      <c r="C28" s="56"/>
      <c r="D28" s="15"/>
      <c r="E28" s="15"/>
    </row>
    <row r="29" spans="1:5" x14ac:dyDescent="0.25">
      <c r="A29" s="15"/>
      <c r="B29" s="15"/>
      <c r="C29" s="15"/>
      <c r="D29" s="15"/>
      <c r="E29" s="15"/>
    </row>
    <row r="30" spans="1:5" x14ac:dyDescent="0.25">
      <c r="A30" s="15"/>
      <c r="B30" s="15"/>
      <c r="C30" s="56"/>
      <c r="D30" s="15"/>
      <c r="E30" s="15"/>
    </row>
    <row r="31" spans="1:5" x14ac:dyDescent="0.25">
      <c r="A31" s="15"/>
      <c r="B31" s="15"/>
      <c r="C31" s="15"/>
      <c r="D31" s="15"/>
      <c r="E31" s="15"/>
    </row>
    <row r="32" spans="1:5" x14ac:dyDescent="0.25">
      <c r="A32" s="15"/>
      <c r="B32" s="15"/>
      <c r="C32" s="56"/>
      <c r="D32" s="15"/>
      <c r="E32" s="15"/>
    </row>
    <row r="33" spans="1:5" x14ac:dyDescent="0.25">
      <c r="A33" s="15"/>
      <c r="B33" s="15"/>
      <c r="C33" s="15"/>
      <c r="D33" s="15"/>
      <c r="E33" s="15"/>
    </row>
    <row r="34" spans="1:5" x14ac:dyDescent="0.25">
      <c r="A34" s="15"/>
      <c r="B34" s="15"/>
      <c r="C34" s="56"/>
      <c r="D34" s="15"/>
      <c r="E34" s="15"/>
    </row>
    <row r="35" spans="1:5" x14ac:dyDescent="0.25">
      <c r="A35" s="15"/>
      <c r="B35" s="15"/>
      <c r="C35" s="15"/>
      <c r="D35" s="15"/>
      <c r="E35" s="15"/>
    </row>
    <row r="36" spans="1:5" x14ac:dyDescent="0.25">
      <c r="A36" s="15"/>
      <c r="B36" s="15"/>
      <c r="C36" s="15"/>
      <c r="D36" s="15"/>
      <c r="E36" s="15"/>
    </row>
    <row r="37" spans="1:5" x14ac:dyDescent="0.25">
      <c r="A37" s="15"/>
      <c r="B37" s="15"/>
      <c r="C37" s="56"/>
      <c r="D37" s="15"/>
      <c r="E37" s="15"/>
    </row>
    <row r="38" spans="1:5" x14ac:dyDescent="0.25">
      <c r="A38" s="15"/>
      <c r="B38" s="15"/>
      <c r="C38" s="15"/>
      <c r="D38" s="15"/>
      <c r="E38" s="15"/>
    </row>
    <row r="39" spans="1:5" x14ac:dyDescent="0.25">
      <c r="A39" s="15"/>
      <c r="B39" s="15"/>
      <c r="C39" s="15"/>
      <c r="D39" s="15"/>
      <c r="E39" s="15"/>
    </row>
    <row r="40" spans="1:5" x14ac:dyDescent="0.25">
      <c r="A40" s="15"/>
      <c r="B40" s="15"/>
      <c r="C40" s="15"/>
      <c r="D40" s="15"/>
      <c r="E40" s="15"/>
    </row>
    <row r="41" spans="1:5" x14ac:dyDescent="0.25">
      <c r="A41" s="15"/>
      <c r="B41" s="15"/>
      <c r="C41" s="15"/>
      <c r="D41" s="15"/>
      <c r="E41" s="15"/>
    </row>
  </sheetData>
  <pageMargins left="0.70866141732283472" right="0.39370078740157483" top="0.74803149606299213" bottom="0.74803149606299213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D16" sqref="D16"/>
    </sheetView>
  </sheetViews>
  <sheetFormatPr defaultRowHeight="15" x14ac:dyDescent="0.25"/>
  <cols>
    <col min="1" max="1" width="5.28515625" customWidth="1"/>
    <col min="2" max="2" width="54.85546875" customWidth="1"/>
    <col min="3" max="3" width="10.7109375" customWidth="1"/>
    <col min="4" max="4" width="11.5703125" customWidth="1"/>
  </cols>
  <sheetData>
    <row r="1" spans="1:4" ht="15.75" x14ac:dyDescent="0.25">
      <c r="A1" s="1"/>
      <c r="B1" s="86" t="s">
        <v>64</v>
      </c>
      <c r="C1" s="86"/>
      <c r="D1" s="86"/>
    </row>
    <row r="2" spans="1:4" ht="15.75" x14ac:dyDescent="0.25">
      <c r="A2" s="6"/>
      <c r="B2" s="88" t="s">
        <v>57</v>
      </c>
      <c r="C2" s="88"/>
      <c r="D2" s="88"/>
    </row>
    <row r="3" spans="1:4" ht="15.75" x14ac:dyDescent="0.25">
      <c r="A3" s="6"/>
      <c r="B3" s="86" t="s">
        <v>49</v>
      </c>
      <c r="C3" s="86"/>
      <c r="D3" s="86"/>
    </row>
    <row r="4" spans="1:4" ht="26.25" x14ac:dyDescent="0.25">
      <c r="A4" s="8"/>
      <c r="B4" s="9" t="s">
        <v>0</v>
      </c>
      <c r="C4" s="8" t="s">
        <v>1</v>
      </c>
      <c r="D4" s="9" t="s">
        <v>26</v>
      </c>
    </row>
    <row r="5" spans="1:4" x14ac:dyDescent="0.25">
      <c r="A5" s="10"/>
      <c r="B5" s="3" t="s">
        <v>8</v>
      </c>
      <c r="C5" s="10"/>
      <c r="D5" s="10"/>
    </row>
    <row r="6" spans="1:4" x14ac:dyDescent="0.25">
      <c r="A6" s="39">
        <v>1</v>
      </c>
      <c r="B6" s="13" t="s">
        <v>86</v>
      </c>
      <c r="C6" s="39">
        <v>1400</v>
      </c>
      <c r="D6" s="3"/>
    </row>
    <row r="7" spans="1:4" x14ac:dyDescent="0.25">
      <c r="A7" s="42">
        <v>2</v>
      </c>
      <c r="B7" s="39" t="s">
        <v>87</v>
      </c>
      <c r="C7" s="48">
        <v>652</v>
      </c>
      <c r="D7" s="14"/>
    </row>
    <row r="8" spans="1:4" x14ac:dyDescent="0.25">
      <c r="A8" s="15">
        <v>3</v>
      </c>
      <c r="B8" s="39" t="s">
        <v>88</v>
      </c>
      <c r="C8" s="18">
        <v>1159</v>
      </c>
      <c r="D8" s="59"/>
    </row>
    <row r="9" spans="1:4" x14ac:dyDescent="0.25">
      <c r="A9" s="39"/>
      <c r="B9" s="3" t="s">
        <v>82</v>
      </c>
      <c r="C9" s="3">
        <f>SUM(C6:C8)</f>
        <v>3211</v>
      </c>
      <c r="D9" s="14">
        <f>C9</f>
        <v>3211</v>
      </c>
    </row>
    <row r="10" spans="1:4" x14ac:dyDescent="0.25">
      <c r="A10" s="39"/>
      <c r="B10" s="13" t="s">
        <v>9</v>
      </c>
      <c r="C10" s="39"/>
      <c r="D10" s="62"/>
    </row>
    <row r="11" spans="1:4" x14ac:dyDescent="0.25">
      <c r="A11" s="39">
        <v>1</v>
      </c>
      <c r="B11" s="13" t="s">
        <v>92</v>
      </c>
      <c r="C11" s="39">
        <v>518.25</v>
      </c>
      <c r="D11" s="14"/>
    </row>
    <row r="12" spans="1:4" x14ac:dyDescent="0.25">
      <c r="A12" s="15">
        <v>2</v>
      </c>
      <c r="B12" s="42" t="s">
        <v>93</v>
      </c>
      <c r="C12" s="15">
        <v>10446</v>
      </c>
      <c r="D12" s="14"/>
    </row>
    <row r="13" spans="1:4" x14ac:dyDescent="0.25">
      <c r="A13" s="42"/>
      <c r="B13" s="14" t="s">
        <v>91</v>
      </c>
      <c r="C13" s="42">
        <f>SUM(C11:C12)</f>
        <v>10964.25</v>
      </c>
      <c r="D13" s="14">
        <f>C13+D9</f>
        <v>14175.25</v>
      </c>
    </row>
    <row r="14" spans="1:4" x14ac:dyDescent="0.25">
      <c r="A14" s="42"/>
      <c r="B14" s="14" t="s">
        <v>10</v>
      </c>
      <c r="C14" s="14"/>
      <c r="D14" s="14"/>
    </row>
    <row r="15" spans="1:4" x14ac:dyDescent="0.25">
      <c r="A15" s="42">
        <v>1</v>
      </c>
      <c r="B15" s="42" t="s">
        <v>98</v>
      </c>
      <c r="C15" s="14">
        <v>2892</v>
      </c>
      <c r="D15" s="14">
        <f>C15+D13</f>
        <v>17067.25</v>
      </c>
    </row>
    <row r="16" spans="1:4" x14ac:dyDescent="0.25">
      <c r="A16" s="42"/>
      <c r="B16" s="68"/>
      <c r="C16" s="42"/>
      <c r="D16" s="15"/>
    </row>
    <row r="17" spans="1:4" x14ac:dyDescent="0.25">
      <c r="A17" s="15"/>
      <c r="B17" s="15"/>
      <c r="C17" s="15"/>
      <c r="D17" s="14"/>
    </row>
    <row r="18" spans="1:4" x14ac:dyDescent="0.25">
      <c r="A18" s="15"/>
      <c r="B18" s="14"/>
      <c r="C18" s="14"/>
      <c r="D18" s="14"/>
    </row>
    <row r="19" spans="1:4" x14ac:dyDescent="0.25">
      <c r="A19" s="15"/>
      <c r="B19" s="14"/>
      <c r="C19" s="42"/>
      <c r="D19" s="15"/>
    </row>
    <row r="20" spans="1:4" x14ac:dyDescent="0.25">
      <c r="A20" s="15"/>
      <c r="B20" s="23"/>
      <c r="C20" s="15"/>
      <c r="D20" s="14"/>
    </row>
    <row r="21" spans="1:4" x14ac:dyDescent="0.25">
      <c r="A21" s="15"/>
      <c r="B21" s="23"/>
      <c r="C21" s="15"/>
      <c r="D21" s="14"/>
    </row>
    <row r="22" spans="1:4" x14ac:dyDescent="0.25">
      <c r="A22" s="15"/>
      <c r="B22" s="32"/>
      <c r="C22" s="14"/>
      <c r="D22" s="14"/>
    </row>
    <row r="23" spans="1:4" x14ac:dyDescent="0.25">
      <c r="A23" s="15"/>
      <c r="B23" s="32"/>
      <c r="C23" s="15"/>
      <c r="D23" s="14"/>
    </row>
    <row r="24" spans="1:4" x14ac:dyDescent="0.25">
      <c r="A24" s="15"/>
      <c r="B24" s="23"/>
      <c r="C24" s="15"/>
      <c r="D24" s="14"/>
    </row>
    <row r="25" spans="1:4" x14ac:dyDescent="0.25">
      <c r="A25" s="15"/>
      <c r="B25" s="32"/>
      <c r="C25" s="15"/>
      <c r="D25" s="14"/>
    </row>
    <row r="26" spans="1:4" x14ac:dyDescent="0.25">
      <c r="A26" s="15"/>
      <c r="B26" s="23"/>
      <c r="C26" s="14"/>
      <c r="D26" s="14"/>
    </row>
    <row r="27" spans="1:4" x14ac:dyDescent="0.25">
      <c r="A27" s="15"/>
      <c r="B27" s="32"/>
      <c r="C27" s="14"/>
      <c r="D27" s="14"/>
    </row>
    <row r="28" spans="1:4" x14ac:dyDescent="0.25">
      <c r="A28" s="15"/>
      <c r="B28" s="23"/>
      <c r="C28" s="14"/>
      <c r="D28" s="14"/>
    </row>
    <row r="29" spans="1:4" x14ac:dyDescent="0.25">
      <c r="A29" s="15"/>
      <c r="B29" s="32"/>
      <c r="C29" s="15"/>
      <c r="D29" s="14"/>
    </row>
    <row r="30" spans="1:4" x14ac:dyDescent="0.25">
      <c r="A30" s="15"/>
      <c r="B30" s="23"/>
      <c r="C30" s="15"/>
      <c r="D30" s="14"/>
    </row>
    <row r="31" spans="1:4" x14ac:dyDescent="0.25">
      <c r="A31" s="15"/>
      <c r="B31" s="23"/>
      <c r="C31" s="15"/>
      <c r="D31" s="14"/>
    </row>
    <row r="32" spans="1:4" x14ac:dyDescent="0.25">
      <c r="A32" s="15"/>
      <c r="B32" s="3"/>
      <c r="C32" s="14"/>
      <c r="D32" s="14"/>
    </row>
    <row r="33" spans="1:4" x14ac:dyDescent="0.25">
      <c r="A33" s="15"/>
      <c r="B33" s="14"/>
      <c r="C33" s="14"/>
      <c r="D33" s="14"/>
    </row>
    <row r="34" spans="1:4" x14ac:dyDescent="0.25">
      <c r="A34" s="42"/>
      <c r="B34" s="26"/>
      <c r="C34" s="15"/>
      <c r="D34" s="15"/>
    </row>
    <row r="35" spans="1:4" x14ac:dyDescent="0.25">
      <c r="A35" s="42"/>
      <c r="B35" s="26"/>
      <c r="C35" s="15"/>
      <c r="D35" s="14"/>
    </row>
    <row r="36" spans="1:4" x14ac:dyDescent="0.25">
      <c r="A36" s="15"/>
      <c r="B36" s="24"/>
      <c r="C36" s="14"/>
      <c r="D36" s="14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заявл.</vt:lpstr>
      <vt:lpstr>Доп.раб.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cp:lastPrinted>2021-02-03T03:57:22Z</cp:lastPrinted>
  <dcterms:created xsi:type="dcterms:W3CDTF">2011-07-25T05:21:17Z</dcterms:created>
  <dcterms:modified xsi:type="dcterms:W3CDTF">2022-01-24T03:48:31Z</dcterms:modified>
</cp:coreProperties>
</file>