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7" i="9" l="1"/>
  <c r="D56" i="2"/>
  <c r="C56" i="2"/>
  <c r="D54" i="1"/>
  <c r="C54" i="1"/>
  <c r="D52" i="2" l="1"/>
  <c r="C52" i="2"/>
  <c r="C51" i="2"/>
  <c r="D50" i="1"/>
  <c r="C50" i="1"/>
  <c r="D15" i="9" l="1"/>
  <c r="D12" i="3"/>
  <c r="D47" i="2"/>
  <c r="C47" i="2"/>
  <c r="D46" i="1"/>
  <c r="C46" i="1"/>
  <c r="D14" i="6" l="1"/>
  <c r="C14" i="6"/>
  <c r="D10" i="3" l="1"/>
  <c r="D43" i="2"/>
  <c r="C43" i="2"/>
  <c r="D41" i="1"/>
  <c r="C41" i="1"/>
  <c r="D39" i="2" l="1"/>
  <c r="C39" i="2"/>
  <c r="D36" i="1"/>
  <c r="C36" i="1"/>
  <c r="D13" i="9" l="1"/>
  <c r="D8" i="3"/>
  <c r="D6" i="3"/>
  <c r="D34" i="2"/>
  <c r="C34" i="2"/>
  <c r="D32" i="1"/>
  <c r="C32" i="1"/>
  <c r="D11" i="9" l="1"/>
  <c r="C11" i="9"/>
  <c r="D30" i="2"/>
  <c r="C30" i="2"/>
  <c r="D28" i="1"/>
  <c r="C28" i="1"/>
  <c r="D6" i="9" l="1"/>
  <c r="D10" i="6"/>
  <c r="D26" i="2"/>
  <c r="C26" i="2"/>
  <c r="D24" i="1"/>
  <c r="C24" i="1"/>
  <c r="D8" i="6" l="1"/>
  <c r="D22" i="2"/>
  <c r="C22" i="2"/>
  <c r="D20" i="1"/>
  <c r="C20" i="1"/>
  <c r="D6" i="6"/>
  <c r="D18" i="2"/>
  <c r="C18" i="2"/>
  <c r="D16" i="1"/>
  <c r="C16" i="1"/>
  <c r="D13" i="2" l="1"/>
  <c r="C13" i="2"/>
  <c r="D12" i="1"/>
  <c r="C12" i="1"/>
  <c r="D8" i="2" l="1"/>
  <c r="C8" i="2"/>
  <c r="D8" i="1"/>
  <c r="C8" i="1"/>
  <c r="M4" i="5" l="1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L24" i="5" l="1"/>
  <c r="I24" i="5"/>
  <c r="M24" i="5"/>
  <c r="G24" i="5"/>
  <c r="K24" i="5"/>
  <c r="H24" i="5"/>
  <c r="B24" i="5"/>
  <c r="J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<sst xmlns="http://schemas.openxmlformats.org/spreadsheetml/2006/main" count="227" uniqueCount="99">
  <si>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</si>
  <si>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</si>
  <si>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</si>
  <si>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</si>
  <si>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</si>
  <si>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</si>
  <si>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</si>
  <si>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</si>
  <si>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</si>
  <si>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</si>
  <si>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</si>
  <si>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</si>
  <si>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</si>
  <si>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</si>
  <si>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</si>
  <si>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</si>
  <si>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</si>
  <si>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</si>
  <si>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</si>
  <si>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</si>
  <si>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</si>
  <si>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</si>
  <si>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</si>
  <si>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</si>
  <si>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</si>
  <si>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</si>
  <si>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</si>
  <si>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</si>
  <si>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</si>
  <si>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</si>
  <si>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</si>
  <si>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</si>
  <si>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</si>
  <si>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</si>
  <si>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</si>
  <si>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</si>
  <si>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</si>
  <si>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</si>
  <si>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</si>
  <si>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Сосновая,22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</si>
  <si>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</si>
  <si>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</si>
  <si>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</si>
  <si>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</si>
  <si>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</si>
  <si>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</si>
  <si>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</si>
  <si>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</si>
  <si>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</si>
  <si>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</si>
  <si>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</si>
  <si>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</si>
  <si>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</si>
  <si>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</si>
  <si>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</si>
  <si>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</si>
  <si>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</si>
  <si>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</si>
  <si>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</si>
  <si>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</si>
  <si>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системы видеонаблюдения</t>
  </si>
  <si>
    <t>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</si>
  <si>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</si>
  <si>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</si>
  <si>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</si>
  <si>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</si>
  <si>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2021г</t>
  </si>
  <si>
    <t>Итого за февраль</t>
  </si>
  <si>
    <t>Замена доводчика входной двери  Подъезд №3</t>
  </si>
  <si>
    <t>Итого за март</t>
  </si>
  <si>
    <t>Очистка подъездных козырьков от снега</t>
  </si>
  <si>
    <t>включение автомата освещения в ВРУ. Обход подъездов.</t>
  </si>
  <si>
    <t>Итого за апрель</t>
  </si>
  <si>
    <t>Ревизия щитка в квартиру</t>
  </si>
  <si>
    <t>Итого за май</t>
  </si>
  <si>
    <t>Замена прожектора</t>
  </si>
  <si>
    <t xml:space="preserve">Покраска бордюр </t>
  </si>
  <si>
    <t>Итого за июнь</t>
  </si>
  <si>
    <t>Установка дополнительного оборудования для видеонаблюдения</t>
  </si>
  <si>
    <t>Скос травы на придомовой территории</t>
  </si>
  <si>
    <t>Выдано для нужд дома материалы</t>
  </si>
  <si>
    <t xml:space="preserve">Выдано для нужд дома краску </t>
  </si>
  <si>
    <t>Итого за июль</t>
  </si>
  <si>
    <t>Установка абоненской трубки Квартира №49</t>
  </si>
  <si>
    <t>Итого за август</t>
  </si>
  <si>
    <t>Наклейки правило пользования лифтом</t>
  </si>
  <si>
    <t>Замена канализационной трубы Подъезд №1</t>
  </si>
  <si>
    <t>Итого за сентябрь</t>
  </si>
  <si>
    <t>Технический осмотр подъездного освещения</t>
  </si>
  <si>
    <t xml:space="preserve">Ремонт фасада дома </t>
  </si>
  <si>
    <t>Автовышка 1час (замена проектора за май)</t>
  </si>
  <si>
    <t>Запуск подъездного отопления</t>
  </si>
  <si>
    <t>Итого за октябрь</t>
  </si>
  <si>
    <t>Установка абоненской трубки Квартира №106</t>
  </si>
  <si>
    <t>Изготовление и установка ограждения</t>
  </si>
  <si>
    <t>Итого за ноябрь</t>
  </si>
  <si>
    <t>Ремонт подъездной двери Подъезд №3. Сварочные работы</t>
  </si>
  <si>
    <t>Итого за декабрь</t>
  </si>
  <si>
    <t>Дератизация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</si>
</sst>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7" fillId="0" borderId="0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0" borderId="1" xfId="0" applyFont="1" applyBorder="1"/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43" workbookViewId="0">
      <selection activeCell="D55" sqref="D5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4" t="s">
        <v>63</v>
      </c>
      <c r="C1" s="84"/>
      <c r="D1" s="84"/>
      <c r="E1" s="7"/>
      <c r="F1" s="7"/>
      <c r="G1" s="7"/>
      <c r="H1" s="7"/>
    </row>
    <row r="2" spans="1:8" ht="15.95" customHeight="1" x14ac:dyDescent="0.25">
      <c r="A2" s="1"/>
      <c r="B2" s="2" t="s">
        <v>39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3" t="s">
        <v>4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0"/>
      <c r="B5" s="71" t="s">
        <v>2</v>
      </c>
      <c r="C5" s="70"/>
      <c r="D5" s="70"/>
      <c r="E5" s="1"/>
      <c r="F5" s="1"/>
      <c r="G5" s="1"/>
      <c r="H5" s="1"/>
    </row>
    <row r="6" spans="1:8" ht="30" x14ac:dyDescent="0.25">
      <c r="A6" s="72">
        <v>1</v>
      </c>
      <c r="B6" s="72" t="s">
        <v>57</v>
      </c>
      <c r="C6" s="72">
        <v>1223.92</v>
      </c>
      <c r="D6" s="71"/>
      <c r="E6" s="6"/>
      <c r="F6" s="1"/>
    </row>
    <row r="7" spans="1:8" ht="60" x14ac:dyDescent="0.25">
      <c r="A7" s="70">
        <v>2</v>
      </c>
      <c r="B7" s="72" t="s">
        <v>64</v>
      </c>
      <c r="C7" s="70">
        <v>935</v>
      </c>
      <c r="D7" s="70"/>
      <c r="E7" s="6"/>
      <c r="F7" s="1"/>
    </row>
    <row r="8" spans="1:8" x14ac:dyDescent="0.25">
      <c r="A8" s="72"/>
      <c r="B8" s="71" t="s">
        <v>65</v>
      </c>
      <c r="C8" s="71">
        <f>SUM(C6:C7)</f>
        <v>2158.92</v>
      </c>
      <c r="D8" s="71">
        <f>C8</f>
        <v>2158.92</v>
      </c>
      <c r="E8" s="6"/>
      <c r="F8" s="1"/>
    </row>
    <row r="9" spans="1:8" x14ac:dyDescent="0.25">
      <c r="A9" s="72"/>
      <c r="B9" s="71" t="s">
        <v>5</v>
      </c>
      <c r="C9" s="72"/>
      <c r="D9" s="72"/>
      <c r="E9" s="6"/>
      <c r="F9" s="1"/>
    </row>
    <row r="10" spans="1:8" ht="30" x14ac:dyDescent="0.25">
      <c r="A10" s="72">
        <v>1</v>
      </c>
      <c r="B10" s="72" t="s">
        <v>57</v>
      </c>
      <c r="C10" s="72">
        <v>1223.92</v>
      </c>
      <c r="D10" s="71"/>
      <c r="E10" s="6"/>
      <c r="F10" s="1"/>
    </row>
    <row r="11" spans="1:8" ht="60" x14ac:dyDescent="0.25">
      <c r="A11" s="72">
        <v>2</v>
      </c>
      <c r="B11" s="72" t="s">
        <v>64</v>
      </c>
      <c r="C11" s="72">
        <v>935</v>
      </c>
      <c r="D11" s="71"/>
      <c r="E11" s="6"/>
      <c r="F11" s="1"/>
    </row>
    <row r="12" spans="1:8" x14ac:dyDescent="0.25">
      <c r="A12" s="72"/>
      <c r="B12" s="71" t="s">
        <v>67</v>
      </c>
      <c r="C12" s="72">
        <f>SUM(C10:C11)</f>
        <v>2158.92</v>
      </c>
      <c r="D12" s="71">
        <f>C12+D8</f>
        <v>4317.84</v>
      </c>
      <c r="E12" s="6"/>
      <c r="F12" s="1"/>
    </row>
    <row r="13" spans="1:8" x14ac:dyDescent="0.25">
      <c r="A13" s="72"/>
      <c r="B13" s="71" t="s">
        <v>3</v>
      </c>
      <c r="C13" s="72"/>
      <c r="D13" s="71"/>
      <c r="E13" s="6"/>
      <c r="F13" s="1"/>
    </row>
    <row r="14" spans="1:8" s="5" customFormat="1" ht="30" x14ac:dyDescent="0.25">
      <c r="A14" s="72">
        <v>1</v>
      </c>
      <c r="B14" s="72" t="s">
        <v>57</v>
      </c>
      <c r="C14" s="72">
        <v>1223.92</v>
      </c>
      <c r="D14" s="71"/>
      <c r="E14" s="11"/>
      <c r="F14" s="4"/>
    </row>
    <row r="15" spans="1:8" s="5" customFormat="1" ht="60" x14ac:dyDescent="0.25">
      <c r="A15" s="72">
        <v>2</v>
      </c>
      <c r="B15" s="72" t="s">
        <v>64</v>
      </c>
      <c r="C15" s="72">
        <v>935</v>
      </c>
      <c r="D15" s="71"/>
      <c r="E15" s="4"/>
      <c r="F15" s="4"/>
    </row>
    <row r="16" spans="1:8" x14ac:dyDescent="0.25">
      <c r="A16" s="72"/>
      <c r="B16" s="71" t="s">
        <v>69</v>
      </c>
      <c r="C16" s="72">
        <f>SUM(C14:C15)</f>
        <v>2158.92</v>
      </c>
      <c r="D16" s="71">
        <f>C16+D12</f>
        <v>6476.76</v>
      </c>
      <c r="E16" s="1"/>
      <c r="F16" s="1"/>
    </row>
    <row r="17" spans="1:6" x14ac:dyDescent="0.25">
      <c r="A17" s="72"/>
      <c r="B17" s="71" t="s">
        <v>7</v>
      </c>
      <c r="C17" s="72"/>
      <c r="D17" s="71"/>
      <c r="E17" s="1"/>
      <c r="F17" s="1"/>
    </row>
    <row r="18" spans="1:6" ht="30" x14ac:dyDescent="0.25">
      <c r="A18" s="72">
        <v>1</v>
      </c>
      <c r="B18" s="72" t="s">
        <v>57</v>
      </c>
      <c r="C18" s="72">
        <v>1223.92</v>
      </c>
      <c r="D18" s="71"/>
      <c r="E18" s="1"/>
      <c r="F18" s="1"/>
    </row>
    <row r="19" spans="1:6" ht="60" x14ac:dyDescent="0.25">
      <c r="A19" s="72">
        <v>2</v>
      </c>
      <c r="B19" s="72" t="s">
        <v>64</v>
      </c>
      <c r="C19" s="72">
        <v>935</v>
      </c>
      <c r="D19" s="72"/>
      <c r="E19" s="1"/>
      <c r="F19" s="1"/>
    </row>
    <row r="20" spans="1:6" x14ac:dyDescent="0.25">
      <c r="A20" s="72"/>
      <c r="B20" s="71" t="s">
        <v>72</v>
      </c>
      <c r="C20" s="71">
        <f>SUM(C18:C19)</f>
        <v>2158.92</v>
      </c>
      <c r="D20" s="71">
        <f>C20+D16</f>
        <v>8635.68</v>
      </c>
      <c r="E20" s="1"/>
      <c r="F20" s="1"/>
    </row>
    <row r="21" spans="1:6" s="5" customFormat="1" x14ac:dyDescent="0.25">
      <c r="A21" s="72"/>
      <c r="B21" s="71" t="s">
        <v>8</v>
      </c>
      <c r="C21" s="72"/>
      <c r="D21" s="72"/>
      <c r="E21" s="4"/>
      <c r="F21" s="4"/>
    </row>
    <row r="22" spans="1:6" s="5" customFormat="1" ht="30" x14ac:dyDescent="0.25">
      <c r="A22" s="72">
        <v>1</v>
      </c>
      <c r="B22" s="72" t="s">
        <v>57</v>
      </c>
      <c r="C22" s="72">
        <v>1223.92</v>
      </c>
      <c r="D22" s="71"/>
      <c r="E22" s="4"/>
      <c r="F22" s="4"/>
    </row>
    <row r="23" spans="1:6" ht="60" x14ac:dyDescent="0.25">
      <c r="A23" s="72">
        <v>2</v>
      </c>
      <c r="B23" s="72" t="s">
        <v>64</v>
      </c>
      <c r="C23" s="72">
        <v>935</v>
      </c>
      <c r="D23" s="71"/>
      <c r="E23" s="1"/>
      <c r="F23" s="1"/>
    </row>
    <row r="24" spans="1:6" x14ac:dyDescent="0.25">
      <c r="A24" s="72"/>
      <c r="B24" s="71" t="s">
        <v>74</v>
      </c>
      <c r="C24" s="71">
        <f>SUM(C22:C23)</f>
        <v>2158.92</v>
      </c>
      <c r="D24" s="71">
        <f>C24+D20</f>
        <v>10794.6</v>
      </c>
      <c r="E24" s="1"/>
      <c r="F24" s="1"/>
    </row>
    <row r="25" spans="1:6" x14ac:dyDescent="0.25">
      <c r="A25" s="72"/>
      <c r="B25" s="71" t="s">
        <v>9</v>
      </c>
      <c r="C25" s="72"/>
      <c r="D25" s="71"/>
      <c r="E25" s="1"/>
      <c r="F25" s="1"/>
    </row>
    <row r="26" spans="1:6" ht="30" x14ac:dyDescent="0.25">
      <c r="A26" s="72">
        <v>1</v>
      </c>
      <c r="B26" s="72" t="s">
        <v>57</v>
      </c>
      <c r="C26" s="72">
        <v>1223.92</v>
      </c>
      <c r="D26" s="71"/>
      <c r="E26" s="1"/>
      <c r="F26" s="1"/>
    </row>
    <row r="27" spans="1:6" ht="60" x14ac:dyDescent="0.25">
      <c r="A27" s="72">
        <v>2</v>
      </c>
      <c r="B27" s="72" t="s">
        <v>64</v>
      </c>
      <c r="C27" s="72">
        <v>935</v>
      </c>
      <c r="D27" s="71"/>
      <c r="E27" s="1"/>
      <c r="F27" s="1"/>
    </row>
    <row r="28" spans="1:6" x14ac:dyDescent="0.25">
      <c r="A28" s="72"/>
      <c r="B28" s="71" t="s">
        <v>77</v>
      </c>
      <c r="C28" s="71">
        <f>SUM(C26:C27)</f>
        <v>2158.92</v>
      </c>
      <c r="D28" s="71">
        <f>C28+D24</f>
        <v>12953.52</v>
      </c>
      <c r="E28" s="1"/>
      <c r="F28" s="1"/>
    </row>
    <row r="29" spans="1:6" x14ac:dyDescent="0.25">
      <c r="A29" s="72"/>
      <c r="B29" s="71" t="s">
        <v>10</v>
      </c>
      <c r="C29" s="72"/>
      <c r="D29" s="71"/>
      <c r="E29" s="1"/>
      <c r="F29" s="1"/>
    </row>
    <row r="30" spans="1:6" ht="30" x14ac:dyDescent="0.25">
      <c r="A30" s="72">
        <v>1</v>
      </c>
      <c r="B30" s="72" t="s">
        <v>57</v>
      </c>
      <c r="C30" s="72">
        <v>1223.92</v>
      </c>
      <c r="D30" s="71"/>
      <c r="E30" s="1"/>
      <c r="F30" s="1"/>
    </row>
    <row r="31" spans="1:6" ht="60" x14ac:dyDescent="0.25">
      <c r="A31" s="72">
        <v>2</v>
      </c>
      <c r="B31" s="72" t="s">
        <v>64</v>
      </c>
      <c r="C31" s="72">
        <v>935</v>
      </c>
      <c r="D31" s="71"/>
      <c r="E31" s="1"/>
      <c r="F31" s="1"/>
    </row>
    <row r="32" spans="1:6" x14ac:dyDescent="0.25">
      <c r="A32" s="72"/>
      <c r="B32" s="71" t="s">
        <v>82</v>
      </c>
      <c r="C32" s="71">
        <f>SUM(C30:C31)</f>
        <v>2158.92</v>
      </c>
      <c r="D32" s="71">
        <f>C32+D28</f>
        <v>15112.44</v>
      </c>
      <c r="E32" s="1"/>
      <c r="F32" s="1"/>
    </row>
    <row r="33" spans="1:6" x14ac:dyDescent="0.25">
      <c r="A33" s="72"/>
      <c r="B33" s="71" t="s">
        <v>11</v>
      </c>
      <c r="C33" s="72"/>
      <c r="D33" s="71"/>
      <c r="E33" s="1"/>
      <c r="F33" s="1"/>
    </row>
    <row r="34" spans="1:6" ht="30" x14ac:dyDescent="0.25">
      <c r="A34" s="72">
        <v>1</v>
      </c>
      <c r="B34" s="72" t="s">
        <v>57</v>
      </c>
      <c r="C34" s="72">
        <v>1223.92</v>
      </c>
      <c r="D34" s="71"/>
      <c r="E34" s="1"/>
      <c r="F34" s="1"/>
    </row>
    <row r="35" spans="1:6" ht="60" x14ac:dyDescent="0.25">
      <c r="A35" s="72">
        <v>2</v>
      </c>
      <c r="B35" s="72" t="s">
        <v>64</v>
      </c>
      <c r="C35" s="72">
        <v>935</v>
      </c>
      <c r="D35" s="71"/>
      <c r="E35" s="1"/>
      <c r="F35" s="1"/>
    </row>
    <row r="36" spans="1:6" x14ac:dyDescent="0.25">
      <c r="A36" s="72"/>
      <c r="B36" s="71" t="s">
        <v>84</v>
      </c>
      <c r="C36" s="71">
        <f>SUM(C34:C35)</f>
        <v>2158.92</v>
      </c>
      <c r="D36" s="71">
        <f>C36+D32</f>
        <v>17271.36</v>
      </c>
      <c r="E36" s="1"/>
      <c r="F36" s="1"/>
    </row>
    <row r="37" spans="1:6" x14ac:dyDescent="0.25">
      <c r="A37" s="72"/>
      <c r="B37" s="71" t="s">
        <v>12</v>
      </c>
      <c r="C37" s="71"/>
      <c r="D37" s="71"/>
      <c r="E37" s="1"/>
      <c r="F37" s="1"/>
    </row>
    <row r="38" spans="1:6" ht="30" x14ac:dyDescent="0.25">
      <c r="A38" s="72">
        <v>1</v>
      </c>
      <c r="B38" s="72" t="s">
        <v>57</v>
      </c>
      <c r="C38" s="72">
        <v>1223.92</v>
      </c>
      <c r="D38" s="71"/>
      <c r="E38" s="1"/>
      <c r="F38" s="1"/>
    </row>
    <row r="39" spans="1:6" ht="60" x14ac:dyDescent="0.25">
      <c r="A39" s="72">
        <v>2</v>
      </c>
      <c r="B39" s="72" t="s">
        <v>64</v>
      </c>
      <c r="C39" s="72">
        <v>935</v>
      </c>
      <c r="D39" s="71"/>
      <c r="E39" s="1"/>
      <c r="F39" s="1"/>
    </row>
    <row r="40" spans="1:6" x14ac:dyDescent="0.25">
      <c r="A40" s="72">
        <v>3</v>
      </c>
      <c r="B40" s="72" t="s">
        <v>86</v>
      </c>
      <c r="C40" s="72">
        <v>1968</v>
      </c>
      <c r="D40" s="72"/>
      <c r="E40" s="1"/>
      <c r="F40" s="1"/>
    </row>
    <row r="41" spans="1:6" x14ac:dyDescent="0.25">
      <c r="A41" s="72"/>
      <c r="B41" s="71" t="s">
        <v>87</v>
      </c>
      <c r="C41" s="71">
        <f>SUM(C38:C40)</f>
        <v>4126.92</v>
      </c>
      <c r="D41" s="71">
        <f>C41+D36</f>
        <v>21398.28</v>
      </c>
      <c r="E41" s="1"/>
      <c r="F41" s="1"/>
    </row>
    <row r="42" spans="1:6" x14ac:dyDescent="0.25">
      <c r="A42" s="72"/>
      <c r="B42" s="71" t="s">
        <v>13</v>
      </c>
      <c r="C42" s="72"/>
      <c r="D42" s="71"/>
      <c r="E42" s="1"/>
      <c r="F42" s="1"/>
    </row>
    <row r="43" spans="1:6" ht="30" x14ac:dyDescent="0.25">
      <c r="A43" s="72">
        <v>1</v>
      </c>
      <c r="B43" s="72" t="s">
        <v>57</v>
      </c>
      <c r="C43" s="72">
        <v>1223.92</v>
      </c>
      <c r="D43" s="71"/>
      <c r="E43" s="1"/>
      <c r="F43" s="1"/>
    </row>
    <row r="44" spans="1:6" ht="60" x14ac:dyDescent="0.25">
      <c r="A44" s="72">
        <v>2</v>
      </c>
      <c r="B44" s="72" t="s">
        <v>64</v>
      </c>
      <c r="C44" s="72">
        <v>935</v>
      </c>
      <c r="D44" s="71"/>
      <c r="E44" s="1"/>
      <c r="F44" s="1"/>
    </row>
    <row r="45" spans="1:6" x14ac:dyDescent="0.25">
      <c r="A45" s="72">
        <v>3</v>
      </c>
      <c r="B45" s="72" t="s">
        <v>91</v>
      </c>
      <c r="C45" s="72">
        <v>316.5</v>
      </c>
      <c r="D45" s="71"/>
      <c r="E45" s="1"/>
      <c r="F45" s="1"/>
    </row>
    <row r="46" spans="1:6" x14ac:dyDescent="0.25">
      <c r="A46" s="72"/>
      <c r="B46" s="71" t="s">
        <v>92</v>
      </c>
      <c r="C46" s="71">
        <f>SUM(C43:C45)</f>
        <v>2475.42</v>
      </c>
      <c r="D46" s="71">
        <f>C46+D41</f>
        <v>23873.699999999997</v>
      </c>
      <c r="E46" s="1"/>
      <c r="F46" s="1"/>
    </row>
    <row r="47" spans="1:6" x14ac:dyDescent="0.25">
      <c r="A47" s="72"/>
      <c r="B47" s="71" t="s">
        <v>14</v>
      </c>
      <c r="C47" s="72"/>
      <c r="D47" s="71"/>
      <c r="E47" s="1"/>
      <c r="F47" s="1"/>
    </row>
    <row r="48" spans="1:6" ht="30" x14ac:dyDescent="0.25">
      <c r="A48" s="72">
        <v>1</v>
      </c>
      <c r="B48" s="72" t="s">
        <v>57</v>
      </c>
      <c r="C48" s="72">
        <v>1223.92</v>
      </c>
      <c r="D48" s="71"/>
      <c r="E48" s="1"/>
      <c r="F48" s="1"/>
    </row>
    <row r="49" spans="1:6" ht="60" x14ac:dyDescent="0.25">
      <c r="A49" s="72">
        <v>2</v>
      </c>
      <c r="B49" s="72" t="s">
        <v>64</v>
      </c>
      <c r="C49" s="72">
        <v>935</v>
      </c>
      <c r="D49" s="71"/>
      <c r="E49" s="1"/>
      <c r="F49" s="1"/>
    </row>
    <row r="50" spans="1:6" x14ac:dyDescent="0.25">
      <c r="A50" s="72"/>
      <c r="B50" s="71" t="s">
        <v>95</v>
      </c>
      <c r="C50" s="71">
        <f>SUM(C48:C49)</f>
        <v>2158.92</v>
      </c>
      <c r="D50" s="71">
        <f>C50+D46</f>
        <v>26032.619999999995</v>
      </c>
      <c r="E50" s="1"/>
      <c r="F50" s="1"/>
    </row>
    <row r="51" spans="1:6" x14ac:dyDescent="0.25">
      <c r="A51" s="72"/>
      <c r="B51" s="71" t="s">
        <v>15</v>
      </c>
      <c r="C51" s="72"/>
      <c r="D51" s="71"/>
      <c r="E51" s="1"/>
      <c r="F51" s="1"/>
    </row>
    <row r="52" spans="1:6" ht="30" x14ac:dyDescent="0.25">
      <c r="A52" s="72">
        <v>1</v>
      </c>
      <c r="B52" s="72" t="s">
        <v>57</v>
      </c>
      <c r="C52" s="72">
        <v>1223.92</v>
      </c>
      <c r="D52" s="71"/>
      <c r="E52" s="1"/>
      <c r="F52" s="1"/>
    </row>
    <row r="53" spans="1:6" ht="60" x14ac:dyDescent="0.25">
      <c r="A53" s="72">
        <v>2</v>
      </c>
      <c r="B53" s="72" t="s">
        <v>64</v>
      </c>
      <c r="C53" s="72">
        <v>935</v>
      </c>
      <c r="D53" s="71"/>
      <c r="E53" s="1"/>
      <c r="F53" s="1"/>
    </row>
    <row r="54" spans="1:6" x14ac:dyDescent="0.25">
      <c r="A54" s="13"/>
      <c r="B54" s="3" t="s">
        <v>97</v>
      </c>
      <c r="C54" s="3">
        <f>SUM(C52:C53)</f>
        <v>2158.92</v>
      </c>
      <c r="D54" s="3">
        <f>C54+D50</f>
        <v>28191.539999999994</v>
      </c>
      <c r="E54" s="1"/>
      <c r="F54" s="1"/>
    </row>
    <row r="55" spans="1:6" x14ac:dyDescent="0.25">
      <c r="A55" s="13"/>
      <c r="B55" s="13"/>
      <c r="C55" s="13"/>
      <c r="D55" s="3"/>
      <c r="E55" s="1"/>
      <c r="F55" s="1"/>
    </row>
    <row r="56" spans="1:6" x14ac:dyDescent="0.25">
      <c r="A56" s="13"/>
      <c r="B56" s="13"/>
      <c r="C56" s="13"/>
      <c r="D56" s="3"/>
      <c r="E56" s="1"/>
      <c r="F56" s="1"/>
    </row>
    <row r="57" spans="1:6" x14ac:dyDescent="0.25">
      <c r="A57" s="13"/>
      <c r="B57" s="3"/>
      <c r="C57" s="13"/>
      <c r="D57" s="3"/>
      <c r="E57" s="1"/>
      <c r="F57" s="1"/>
    </row>
    <row r="58" spans="1:6" x14ac:dyDescent="0.25">
      <c r="A58" s="40"/>
      <c r="B58" s="3"/>
      <c r="C58" s="40"/>
      <c r="D58" s="3"/>
      <c r="E58" s="1"/>
      <c r="F58" s="1"/>
    </row>
    <row r="59" spans="1:6" x14ac:dyDescent="0.25">
      <c r="A59" s="40"/>
      <c r="B59" s="13"/>
      <c r="C59" s="13"/>
      <c r="D59" s="3"/>
      <c r="E59" s="1"/>
      <c r="F59" s="1"/>
    </row>
    <row r="60" spans="1:6" x14ac:dyDescent="0.25">
      <c r="A60" s="13"/>
      <c r="B60" s="3"/>
      <c r="C60" s="3"/>
      <c r="D60" s="3"/>
      <c r="E60" s="1"/>
      <c r="F60" s="1"/>
    </row>
    <row r="61" spans="1:6" x14ac:dyDescent="0.25">
      <c r="A61" s="13"/>
      <c r="B61" s="50"/>
      <c r="C61" s="13"/>
      <c r="D61" s="13"/>
      <c r="E61" s="1"/>
      <c r="F6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32" workbookViewId="0">
      <selection activeCell="D57" sqref="D57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4" t="s">
        <v>63</v>
      </c>
      <c r="C1" s="84"/>
      <c r="D1" s="84"/>
      <c r="E1" s="7"/>
      <c r="F1" s="7"/>
      <c r="G1" s="7"/>
    </row>
    <row r="2" spans="1:15" ht="15.95" customHeight="1" x14ac:dyDescent="0.25">
      <c r="A2" s="1"/>
      <c r="B2" s="2" t="s">
        <v>39</v>
      </c>
      <c r="C2" s="39"/>
      <c r="D2" s="39"/>
      <c r="E2" s="1"/>
      <c r="F2" s="1"/>
      <c r="G2" s="1"/>
    </row>
    <row r="3" spans="1:15" ht="15.95" customHeight="1" x14ac:dyDescent="0.25">
      <c r="A3" s="1"/>
      <c r="B3" s="83" t="s">
        <v>6</v>
      </c>
      <c r="C3" s="83"/>
      <c r="D3" s="83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70"/>
      <c r="B5" s="71" t="s">
        <v>2</v>
      </c>
      <c r="C5" s="70"/>
      <c r="D5" s="8"/>
      <c r="E5" s="1"/>
      <c r="F5" s="1"/>
      <c r="G5" s="1"/>
    </row>
    <row r="6" spans="1:15" x14ac:dyDescent="0.25">
      <c r="A6" s="70">
        <v>1</v>
      </c>
      <c r="B6" s="73" t="s">
        <v>59</v>
      </c>
      <c r="C6" s="74">
        <v>3861</v>
      </c>
      <c r="D6" s="10"/>
      <c r="E6" s="1"/>
      <c r="F6" s="1"/>
      <c r="G6" s="1"/>
    </row>
    <row r="7" spans="1:15" s="1" customFormat="1" ht="30" x14ac:dyDescent="0.25">
      <c r="A7" s="72">
        <v>2</v>
      </c>
      <c r="B7" s="72" t="s">
        <v>60</v>
      </c>
      <c r="C7" s="72">
        <v>4446</v>
      </c>
      <c r="D7" s="13"/>
      <c r="H7"/>
      <c r="I7"/>
      <c r="J7"/>
      <c r="K7"/>
      <c r="L7"/>
      <c r="M7"/>
      <c r="N7"/>
      <c r="O7"/>
    </row>
    <row r="8" spans="1:15" s="4" customFormat="1" x14ac:dyDescent="0.25">
      <c r="A8" s="72"/>
      <c r="B8" s="75" t="s">
        <v>65</v>
      </c>
      <c r="C8" s="72">
        <f>SUM(C6:C7)</f>
        <v>8307</v>
      </c>
      <c r="D8" s="3">
        <f>C8</f>
        <v>8307</v>
      </c>
      <c r="F8" s="51"/>
      <c r="H8"/>
      <c r="I8"/>
      <c r="J8"/>
      <c r="K8"/>
      <c r="L8"/>
      <c r="M8"/>
      <c r="N8"/>
      <c r="O8"/>
    </row>
    <row r="9" spans="1:15" s="4" customFormat="1" x14ac:dyDescent="0.25">
      <c r="A9" s="72"/>
      <c r="B9" s="71" t="s">
        <v>5</v>
      </c>
      <c r="C9" s="72"/>
      <c r="D9" s="3"/>
      <c r="H9"/>
      <c r="I9"/>
      <c r="J9"/>
      <c r="K9"/>
      <c r="L9"/>
      <c r="M9"/>
      <c r="N9"/>
      <c r="O9"/>
    </row>
    <row r="10" spans="1:15" s="4" customFormat="1" x14ac:dyDescent="0.25">
      <c r="A10" s="72">
        <v>1</v>
      </c>
      <c r="B10" s="73" t="s">
        <v>59</v>
      </c>
      <c r="C10" s="72">
        <v>3861</v>
      </c>
      <c r="D10" s="3"/>
      <c r="H10"/>
      <c r="I10"/>
      <c r="J10"/>
      <c r="K10"/>
      <c r="L10"/>
      <c r="M10"/>
      <c r="N10"/>
      <c r="O10"/>
    </row>
    <row r="11" spans="1:15" s="4" customFormat="1" ht="30" x14ac:dyDescent="0.25">
      <c r="A11" s="70">
        <v>2</v>
      </c>
      <c r="B11" s="72" t="s">
        <v>60</v>
      </c>
      <c r="C11" s="70">
        <v>4446</v>
      </c>
      <c r="D11" s="8"/>
      <c r="H11"/>
      <c r="I11"/>
      <c r="J11"/>
      <c r="K11"/>
      <c r="L11"/>
      <c r="M11"/>
      <c r="N11"/>
      <c r="O11"/>
    </row>
    <row r="12" spans="1:15" s="4" customFormat="1" x14ac:dyDescent="0.25">
      <c r="A12" s="70">
        <v>3</v>
      </c>
      <c r="B12" s="72" t="s">
        <v>68</v>
      </c>
      <c r="C12" s="70">
        <v>3200</v>
      </c>
      <c r="D12" s="8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70"/>
      <c r="B13" s="75" t="s">
        <v>67</v>
      </c>
      <c r="C13" s="74">
        <f>SUM(C10:C12)</f>
        <v>11507</v>
      </c>
      <c r="D13" s="10">
        <f>C13+D8</f>
        <v>19814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72"/>
      <c r="B14" s="71" t="s">
        <v>3</v>
      </c>
      <c r="C14" s="72"/>
      <c r="D14" s="13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72">
        <v>1</v>
      </c>
      <c r="B15" s="73" t="s">
        <v>59</v>
      </c>
      <c r="C15" s="72">
        <v>3861</v>
      </c>
      <c r="D15" s="3"/>
      <c r="H15"/>
      <c r="I15"/>
      <c r="J15"/>
      <c r="K15"/>
      <c r="L15"/>
      <c r="M15"/>
      <c r="N15"/>
      <c r="O15"/>
    </row>
    <row r="16" spans="1:15" s="1" customFormat="1" ht="30" customHeight="1" x14ac:dyDescent="0.25">
      <c r="A16" s="72">
        <v>2</v>
      </c>
      <c r="B16" s="72" t="s">
        <v>60</v>
      </c>
      <c r="C16" s="72">
        <v>4446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70">
        <v>3</v>
      </c>
      <c r="B17" s="73" t="s">
        <v>70</v>
      </c>
      <c r="C17" s="76">
        <v>594</v>
      </c>
      <c r="D17" s="3"/>
      <c r="H17"/>
      <c r="I17"/>
      <c r="J17"/>
      <c r="K17"/>
      <c r="L17"/>
      <c r="M17"/>
      <c r="N17"/>
      <c r="O17"/>
    </row>
    <row r="18" spans="1:15" s="1" customFormat="1" x14ac:dyDescent="0.25">
      <c r="A18" s="72"/>
      <c r="B18" s="71" t="s">
        <v>69</v>
      </c>
      <c r="C18" s="72">
        <f>SUM(C15:C17)</f>
        <v>8901</v>
      </c>
      <c r="D18" s="3">
        <f>C18+D13</f>
        <v>28715</v>
      </c>
      <c r="H18"/>
      <c r="I18"/>
      <c r="J18"/>
      <c r="K18"/>
      <c r="L18"/>
      <c r="M18"/>
      <c r="N18"/>
      <c r="O18"/>
    </row>
    <row r="19" spans="1:15" s="4" customFormat="1" x14ac:dyDescent="0.25">
      <c r="A19" s="72"/>
      <c r="B19" s="71" t="s">
        <v>7</v>
      </c>
      <c r="C19" s="72"/>
      <c r="D19" s="3"/>
      <c r="H19"/>
      <c r="I19"/>
      <c r="J19"/>
      <c r="K19"/>
      <c r="L19"/>
      <c r="M19"/>
      <c r="N19"/>
      <c r="O19"/>
    </row>
    <row r="20" spans="1:15" s="4" customFormat="1" x14ac:dyDescent="0.25">
      <c r="A20" s="71">
        <v>1</v>
      </c>
      <c r="B20" s="73" t="s">
        <v>59</v>
      </c>
      <c r="C20" s="72">
        <v>3861</v>
      </c>
      <c r="D20" s="3"/>
      <c r="H20"/>
      <c r="I20"/>
      <c r="J20"/>
      <c r="K20"/>
      <c r="L20"/>
      <c r="M20"/>
      <c r="N20"/>
      <c r="O20"/>
    </row>
    <row r="21" spans="1:15" s="4" customFormat="1" ht="30" x14ac:dyDescent="0.25">
      <c r="A21" s="71">
        <v>2</v>
      </c>
      <c r="B21" s="72" t="s">
        <v>60</v>
      </c>
      <c r="C21" s="72">
        <v>4446</v>
      </c>
      <c r="D21" s="3"/>
      <c r="H21"/>
      <c r="I21"/>
      <c r="J21"/>
      <c r="K21"/>
      <c r="L21"/>
      <c r="M21"/>
      <c r="N21"/>
      <c r="O21"/>
    </row>
    <row r="22" spans="1:15" s="4" customFormat="1" x14ac:dyDescent="0.25">
      <c r="A22" s="70"/>
      <c r="B22" s="75" t="s">
        <v>72</v>
      </c>
      <c r="C22" s="76">
        <f>SUM(C20:C21)</f>
        <v>8307</v>
      </c>
      <c r="D22" s="3">
        <f>C22+D18</f>
        <v>37022</v>
      </c>
      <c r="H22"/>
      <c r="I22"/>
      <c r="J22"/>
      <c r="K22"/>
      <c r="L22"/>
      <c r="M22"/>
      <c r="N22"/>
      <c r="O22"/>
    </row>
    <row r="23" spans="1:15" s="4" customFormat="1" x14ac:dyDescent="0.25">
      <c r="A23" s="72"/>
      <c r="B23" s="71" t="s">
        <v>8</v>
      </c>
      <c r="C23" s="72"/>
      <c r="D23" s="3"/>
      <c r="H23"/>
      <c r="I23"/>
      <c r="J23"/>
      <c r="K23"/>
      <c r="L23"/>
      <c r="M23"/>
      <c r="N23"/>
      <c r="O23"/>
    </row>
    <row r="24" spans="1:15" s="4" customFormat="1" x14ac:dyDescent="0.25">
      <c r="A24" s="71">
        <v>1</v>
      </c>
      <c r="B24" s="73" t="s">
        <v>59</v>
      </c>
      <c r="C24" s="72">
        <v>3861</v>
      </c>
      <c r="D24" s="3"/>
      <c r="H24"/>
      <c r="I24"/>
      <c r="J24"/>
      <c r="K24"/>
      <c r="L24"/>
      <c r="M24"/>
      <c r="N24"/>
      <c r="O24"/>
    </row>
    <row r="25" spans="1:15" s="1" customFormat="1" ht="30" x14ac:dyDescent="0.25">
      <c r="A25" s="72">
        <v>2</v>
      </c>
      <c r="B25" s="72" t="s">
        <v>60</v>
      </c>
      <c r="C25" s="72">
        <v>4446</v>
      </c>
      <c r="D25" s="3"/>
      <c r="H25"/>
      <c r="I25"/>
      <c r="J25"/>
      <c r="K25"/>
      <c r="L25"/>
      <c r="M25"/>
      <c r="N25"/>
      <c r="O25"/>
    </row>
    <row r="26" spans="1:15" s="1" customFormat="1" x14ac:dyDescent="0.25">
      <c r="A26" s="72"/>
      <c r="B26" s="71" t="s">
        <v>74</v>
      </c>
      <c r="C26" s="71">
        <f>SUM(C24:C25)</f>
        <v>8307</v>
      </c>
      <c r="D26" s="3">
        <f>C26+D22</f>
        <v>45329</v>
      </c>
      <c r="H26"/>
      <c r="I26"/>
      <c r="J26"/>
      <c r="K26"/>
      <c r="L26"/>
      <c r="M26"/>
      <c r="N26"/>
      <c r="O26"/>
    </row>
    <row r="27" spans="1:15" s="1" customFormat="1" x14ac:dyDescent="0.25">
      <c r="A27" s="72"/>
      <c r="B27" s="75" t="s">
        <v>9</v>
      </c>
      <c r="C27" s="74"/>
      <c r="D27" s="13"/>
      <c r="H27"/>
      <c r="I27"/>
      <c r="J27"/>
      <c r="K27"/>
      <c r="L27"/>
      <c r="M27"/>
      <c r="N27"/>
      <c r="O27"/>
    </row>
    <row r="28" spans="1:15" s="1" customFormat="1" x14ac:dyDescent="0.25">
      <c r="A28" s="72">
        <v>1</v>
      </c>
      <c r="B28" s="73" t="s">
        <v>59</v>
      </c>
      <c r="C28" s="74">
        <v>3861</v>
      </c>
      <c r="D28" s="13"/>
      <c r="H28"/>
      <c r="I28"/>
      <c r="J28"/>
      <c r="K28"/>
      <c r="L28"/>
      <c r="M28"/>
      <c r="N28"/>
      <c r="O28"/>
    </row>
    <row r="29" spans="1:15" s="1" customFormat="1" ht="30" x14ac:dyDescent="0.25">
      <c r="A29" s="72">
        <v>2</v>
      </c>
      <c r="B29" s="72" t="s">
        <v>60</v>
      </c>
      <c r="C29" s="74">
        <v>4446</v>
      </c>
      <c r="D29" s="13"/>
      <c r="H29"/>
      <c r="I29"/>
      <c r="J29"/>
      <c r="K29"/>
      <c r="L29"/>
      <c r="M29"/>
      <c r="N29"/>
      <c r="O29"/>
    </row>
    <row r="30" spans="1:15" s="1" customFormat="1" x14ac:dyDescent="0.25">
      <c r="A30" s="72"/>
      <c r="B30" s="71" t="s">
        <v>77</v>
      </c>
      <c r="C30" s="71">
        <f>SUM(C28:C29)</f>
        <v>8307</v>
      </c>
      <c r="D30" s="3">
        <f>C30+D26</f>
        <v>53636</v>
      </c>
      <c r="H30"/>
      <c r="I30"/>
      <c r="J30"/>
      <c r="K30"/>
      <c r="L30"/>
      <c r="M30"/>
      <c r="N30"/>
      <c r="O30"/>
    </row>
    <row r="31" spans="1:15" s="1" customFormat="1" x14ac:dyDescent="0.25">
      <c r="A31" s="72"/>
      <c r="B31" s="71" t="s">
        <v>10</v>
      </c>
      <c r="C31" s="72"/>
      <c r="D31" s="3"/>
      <c r="H31"/>
      <c r="I31"/>
      <c r="J31"/>
      <c r="K31"/>
      <c r="L31"/>
      <c r="M31"/>
      <c r="N31"/>
      <c r="O31"/>
    </row>
    <row r="32" spans="1:15" s="4" customFormat="1" x14ac:dyDescent="0.25">
      <c r="A32" s="72">
        <v>1</v>
      </c>
      <c r="B32" s="73" t="s">
        <v>59</v>
      </c>
      <c r="C32" s="72">
        <v>3861</v>
      </c>
      <c r="D32" s="3"/>
      <c r="H32"/>
      <c r="I32"/>
      <c r="J32"/>
      <c r="K32"/>
      <c r="L32"/>
      <c r="M32"/>
      <c r="N32"/>
      <c r="O32"/>
    </row>
    <row r="33" spans="1:15" s="1" customFormat="1" ht="30" x14ac:dyDescent="0.25">
      <c r="A33" s="72">
        <v>2</v>
      </c>
      <c r="B33" s="72" t="s">
        <v>60</v>
      </c>
      <c r="C33" s="72">
        <v>4446</v>
      </c>
      <c r="D33" s="3"/>
      <c r="H33"/>
      <c r="I33"/>
      <c r="J33"/>
      <c r="K33"/>
      <c r="L33"/>
      <c r="M33"/>
      <c r="N33"/>
      <c r="O33"/>
    </row>
    <row r="34" spans="1:15" s="1" customFormat="1" x14ac:dyDescent="0.25">
      <c r="A34" s="70"/>
      <c r="B34" s="75" t="s">
        <v>82</v>
      </c>
      <c r="C34" s="75">
        <f>SUM(C32:C33)</f>
        <v>8307</v>
      </c>
      <c r="D34" s="3">
        <f>C34+D30</f>
        <v>61943</v>
      </c>
      <c r="H34"/>
      <c r="I34"/>
      <c r="J34"/>
      <c r="K34"/>
      <c r="L34"/>
      <c r="M34"/>
      <c r="N34"/>
      <c r="O34"/>
    </row>
    <row r="35" spans="1:15" s="1" customFormat="1" x14ac:dyDescent="0.25">
      <c r="A35" s="72"/>
      <c r="B35" s="71" t="s">
        <v>11</v>
      </c>
      <c r="C35" s="72"/>
      <c r="D35" s="3"/>
      <c r="H35"/>
      <c r="I35"/>
      <c r="J35"/>
      <c r="K35"/>
      <c r="L35"/>
      <c r="M35"/>
      <c r="N35"/>
      <c r="O35"/>
    </row>
    <row r="36" spans="1:15" s="1" customFormat="1" x14ac:dyDescent="0.25">
      <c r="A36" s="72">
        <v>1</v>
      </c>
      <c r="B36" s="73" t="s">
        <v>59</v>
      </c>
      <c r="C36" s="72">
        <v>3861</v>
      </c>
      <c r="D36" s="3"/>
      <c r="H36"/>
      <c r="I36"/>
      <c r="J36"/>
      <c r="K36"/>
      <c r="L36"/>
      <c r="M36"/>
      <c r="N36"/>
      <c r="O36"/>
    </row>
    <row r="37" spans="1:15" s="1" customFormat="1" ht="30" x14ac:dyDescent="0.25">
      <c r="A37" s="72">
        <v>2</v>
      </c>
      <c r="B37" s="72" t="s">
        <v>60</v>
      </c>
      <c r="C37" s="72">
        <v>4446</v>
      </c>
      <c r="D37" s="3"/>
      <c r="H37"/>
      <c r="I37"/>
      <c r="J37"/>
      <c r="K37"/>
      <c r="L37"/>
      <c r="M37"/>
      <c r="N37"/>
      <c r="O37"/>
    </row>
    <row r="38" spans="1:15" s="1" customFormat="1" x14ac:dyDescent="0.25">
      <c r="A38" s="72">
        <v>3</v>
      </c>
      <c r="B38" s="72" t="s">
        <v>85</v>
      </c>
      <c r="C38" s="72">
        <v>170</v>
      </c>
      <c r="D38" s="3"/>
      <c r="H38"/>
      <c r="I38"/>
      <c r="J38"/>
      <c r="K38"/>
      <c r="L38"/>
      <c r="M38"/>
      <c r="N38"/>
      <c r="O38"/>
    </row>
    <row r="39" spans="1:15" s="1" customFormat="1" x14ac:dyDescent="0.25">
      <c r="A39" s="72"/>
      <c r="B39" s="75" t="s">
        <v>84</v>
      </c>
      <c r="C39" s="76">
        <f>SUM(C36:C38)</f>
        <v>8477</v>
      </c>
      <c r="D39" s="3">
        <f>C39+D34</f>
        <v>70420</v>
      </c>
    </row>
    <row r="40" spans="1:15" x14ac:dyDescent="0.25">
      <c r="A40" s="72"/>
      <c r="B40" s="71" t="s">
        <v>12</v>
      </c>
      <c r="C40" s="71"/>
      <c r="D40" s="14"/>
    </row>
    <row r="41" spans="1:15" x14ac:dyDescent="0.25">
      <c r="A41" s="77">
        <v>1</v>
      </c>
      <c r="B41" s="73" t="s">
        <v>59</v>
      </c>
      <c r="C41" s="72">
        <v>3861</v>
      </c>
      <c r="D41" s="15"/>
    </row>
    <row r="42" spans="1:15" ht="30" x14ac:dyDescent="0.25">
      <c r="A42" s="77">
        <v>2</v>
      </c>
      <c r="B42" s="72" t="s">
        <v>60</v>
      </c>
      <c r="C42" s="77">
        <v>4446</v>
      </c>
      <c r="D42" s="15"/>
    </row>
    <row r="43" spans="1:15" x14ac:dyDescent="0.25">
      <c r="A43" s="77"/>
      <c r="B43" s="75" t="s">
        <v>87</v>
      </c>
      <c r="C43" s="79">
        <f>SUM(C41:C42)</f>
        <v>8307</v>
      </c>
      <c r="D43" s="14">
        <f>C43+D39</f>
        <v>78727</v>
      </c>
    </row>
    <row r="44" spans="1:15" x14ac:dyDescent="0.25">
      <c r="A44" s="77"/>
      <c r="B44" s="78" t="s">
        <v>13</v>
      </c>
      <c r="C44" s="79"/>
      <c r="D44" s="14"/>
    </row>
    <row r="45" spans="1:15" x14ac:dyDescent="0.25">
      <c r="A45" s="77">
        <v>1</v>
      </c>
      <c r="B45" s="73" t="s">
        <v>59</v>
      </c>
      <c r="C45" s="77">
        <v>3861</v>
      </c>
      <c r="D45" s="15"/>
    </row>
    <row r="46" spans="1:15" ht="30" x14ac:dyDescent="0.25">
      <c r="A46" s="77">
        <v>2</v>
      </c>
      <c r="B46" s="72" t="s">
        <v>60</v>
      </c>
      <c r="C46" s="77">
        <v>4446</v>
      </c>
      <c r="D46" s="15"/>
    </row>
    <row r="47" spans="1:15" x14ac:dyDescent="0.25">
      <c r="A47" s="77"/>
      <c r="B47" s="75" t="s">
        <v>92</v>
      </c>
      <c r="C47" s="79">
        <f>SUM(C45:C46)</f>
        <v>8307</v>
      </c>
      <c r="D47" s="14">
        <f>C47+D43</f>
        <v>87034</v>
      </c>
    </row>
    <row r="48" spans="1:15" x14ac:dyDescent="0.25">
      <c r="A48" s="77"/>
      <c r="B48" s="78" t="s">
        <v>14</v>
      </c>
      <c r="C48" s="79"/>
      <c r="D48" s="14"/>
    </row>
    <row r="49" spans="1:4" x14ac:dyDescent="0.25">
      <c r="A49" s="77">
        <v>1</v>
      </c>
      <c r="B49" s="73" t="s">
        <v>59</v>
      </c>
      <c r="C49" s="77">
        <v>3861</v>
      </c>
      <c r="D49" s="14"/>
    </row>
    <row r="50" spans="1:4" ht="30" x14ac:dyDescent="0.25">
      <c r="A50" s="72">
        <v>2</v>
      </c>
      <c r="B50" s="72" t="s">
        <v>60</v>
      </c>
      <c r="C50" s="73">
        <v>4446</v>
      </c>
      <c r="D50" s="14"/>
    </row>
    <row r="51" spans="1:4" ht="30" x14ac:dyDescent="0.25">
      <c r="A51" s="72">
        <v>3</v>
      </c>
      <c r="B51" s="73" t="s">
        <v>96</v>
      </c>
      <c r="C51" s="73">
        <f>653+2651.5</f>
        <v>3304.5</v>
      </c>
      <c r="D51" s="14"/>
    </row>
    <row r="52" spans="1:4" x14ac:dyDescent="0.25">
      <c r="A52" s="72"/>
      <c r="B52" s="71" t="s">
        <v>95</v>
      </c>
      <c r="C52" s="75">
        <f>SUM(C49:C51)</f>
        <v>11611.5</v>
      </c>
      <c r="D52" s="14">
        <f>C52+D47</f>
        <v>98645.5</v>
      </c>
    </row>
    <row r="53" spans="1:4" x14ac:dyDescent="0.25">
      <c r="A53" s="72"/>
      <c r="B53" s="75" t="s">
        <v>15</v>
      </c>
      <c r="C53" s="76"/>
      <c r="D53" s="14"/>
    </row>
    <row r="54" spans="1:4" x14ac:dyDescent="0.25">
      <c r="A54" s="77">
        <v>1</v>
      </c>
      <c r="B54" s="73" t="s">
        <v>59</v>
      </c>
      <c r="C54" s="77">
        <v>3861</v>
      </c>
      <c r="D54" s="14"/>
    </row>
    <row r="55" spans="1:4" ht="30" x14ac:dyDescent="0.25">
      <c r="A55" s="72">
        <v>2</v>
      </c>
      <c r="B55" s="72" t="s">
        <v>60</v>
      </c>
      <c r="C55" s="73">
        <v>4446</v>
      </c>
      <c r="D55" s="14"/>
    </row>
    <row r="56" spans="1:4" x14ac:dyDescent="0.25">
      <c r="A56" s="72"/>
      <c r="B56" s="71" t="s">
        <v>97</v>
      </c>
      <c r="C56" s="75">
        <f>SUM(C54:C55)</f>
        <v>8307</v>
      </c>
      <c r="D56" s="14">
        <f>C56+D52</f>
        <v>106952.5</v>
      </c>
    </row>
    <row r="57" spans="1:4" x14ac:dyDescent="0.25">
      <c r="A57" s="72"/>
      <c r="B57" s="75"/>
      <c r="C57" s="76"/>
      <c r="D57" s="14"/>
    </row>
    <row r="58" spans="1:4" x14ac:dyDescent="0.25">
      <c r="A58" s="72"/>
      <c r="B58" s="75"/>
      <c r="C58" s="74"/>
      <c r="D58" s="14"/>
    </row>
    <row r="59" spans="1:4" x14ac:dyDescent="0.25">
      <c r="A59" s="72"/>
      <c r="B59" s="73"/>
      <c r="C59" s="74"/>
      <c r="D59" s="14"/>
    </row>
    <row r="60" spans="1:4" x14ac:dyDescent="0.25">
      <c r="A60" s="72"/>
      <c r="B60" s="72"/>
      <c r="C60" s="74"/>
      <c r="D60" s="14"/>
    </row>
    <row r="61" spans="1:4" x14ac:dyDescent="0.25">
      <c r="A61" s="72"/>
      <c r="B61" s="73"/>
      <c r="C61" s="74"/>
      <c r="D61" s="14"/>
    </row>
    <row r="62" spans="1:4" x14ac:dyDescent="0.25">
      <c r="A62" s="13"/>
      <c r="B62" s="69"/>
      <c r="C62" s="68"/>
      <c r="D62" s="14"/>
    </row>
    <row r="63" spans="1:4" x14ac:dyDescent="0.25">
      <c r="A63" s="13"/>
      <c r="B63" s="67"/>
      <c r="C63" s="68"/>
      <c r="D63" s="14"/>
    </row>
    <row r="64" spans="1:4" x14ac:dyDescent="0.25">
      <c r="A64" s="13"/>
      <c r="B64" s="67"/>
      <c r="C64" s="68"/>
      <c r="D64" s="14"/>
    </row>
    <row r="65" spans="1:4" x14ac:dyDescent="0.25">
      <c r="A65" s="13"/>
      <c r="B65" s="67"/>
      <c r="C65" s="68"/>
      <c r="D65" s="14"/>
    </row>
    <row r="66" spans="1:4" x14ac:dyDescent="0.25">
      <c r="A66" s="13"/>
      <c r="B66" s="40"/>
      <c r="C66" s="13"/>
      <c r="D66" s="14"/>
    </row>
    <row r="67" spans="1:4" x14ac:dyDescent="0.25">
      <c r="A67" s="43"/>
      <c r="B67" s="24"/>
      <c r="C67" s="43"/>
      <c r="D67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84" t="s">
        <v>63</v>
      </c>
      <c r="C1" s="84"/>
      <c r="D1" s="84"/>
    </row>
    <row r="2" spans="1:4" ht="15.95" customHeight="1" x14ac:dyDescent="0.25">
      <c r="A2" s="1"/>
      <c r="B2" s="2" t="s">
        <v>39</v>
      </c>
      <c r="C2" s="39"/>
      <c r="D2" s="39"/>
    </row>
    <row r="3" spans="1:4" ht="15.95" customHeight="1" x14ac:dyDescent="0.25">
      <c r="A3" s="1"/>
      <c r="B3" s="83" t="s">
        <v>34</v>
      </c>
      <c r="C3" s="83"/>
      <c r="D3" s="83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70"/>
      <c r="B5" s="71" t="s">
        <v>3</v>
      </c>
      <c r="C5" s="70"/>
      <c r="D5" s="70"/>
    </row>
    <row r="6" spans="1:4" ht="30" x14ac:dyDescent="0.25">
      <c r="A6" s="70">
        <v>1</v>
      </c>
      <c r="B6" s="72" t="s">
        <v>71</v>
      </c>
      <c r="C6" s="80">
        <v>603.5</v>
      </c>
      <c r="D6" s="81">
        <f>C6</f>
        <v>603.5</v>
      </c>
    </row>
    <row r="7" spans="1:4" x14ac:dyDescent="0.25">
      <c r="A7" s="70"/>
      <c r="B7" s="71" t="s">
        <v>7</v>
      </c>
      <c r="C7" s="80"/>
      <c r="D7" s="81"/>
    </row>
    <row r="8" spans="1:4" x14ac:dyDescent="0.25">
      <c r="A8" s="72">
        <v>1</v>
      </c>
      <c r="B8" s="72" t="s">
        <v>73</v>
      </c>
      <c r="C8" s="71">
        <v>99.58</v>
      </c>
      <c r="D8" s="71">
        <f>C8+D6</f>
        <v>703.08</v>
      </c>
    </row>
    <row r="9" spans="1:4" x14ac:dyDescent="0.25">
      <c r="A9" s="70"/>
      <c r="B9" s="71" t="s">
        <v>8</v>
      </c>
      <c r="C9" s="72"/>
      <c r="D9" s="72"/>
    </row>
    <row r="10" spans="1:4" x14ac:dyDescent="0.25">
      <c r="A10" s="70">
        <v>1</v>
      </c>
      <c r="B10" s="72" t="s">
        <v>75</v>
      </c>
      <c r="C10" s="72">
        <v>1554.17</v>
      </c>
      <c r="D10" s="71">
        <f>C10+D8</f>
        <v>2257.25</v>
      </c>
    </row>
    <row r="11" spans="1:4" x14ac:dyDescent="0.25">
      <c r="A11" s="72"/>
      <c r="B11" s="71" t="s">
        <v>12</v>
      </c>
      <c r="C11" s="72"/>
      <c r="D11" s="71"/>
    </row>
    <row r="12" spans="1:4" x14ac:dyDescent="0.25">
      <c r="A12" s="72">
        <v>1</v>
      </c>
      <c r="B12" s="72" t="s">
        <v>88</v>
      </c>
      <c r="C12" s="71">
        <v>1107.42</v>
      </c>
      <c r="D12" s="71"/>
    </row>
    <row r="13" spans="1:4" x14ac:dyDescent="0.25">
      <c r="A13" s="72">
        <v>2</v>
      </c>
      <c r="B13" s="72" t="s">
        <v>90</v>
      </c>
      <c r="C13" s="72">
        <v>2500</v>
      </c>
      <c r="D13" s="71"/>
    </row>
    <row r="14" spans="1:4" x14ac:dyDescent="0.25">
      <c r="A14" s="72"/>
      <c r="B14" s="71" t="s">
        <v>87</v>
      </c>
      <c r="C14" s="71">
        <f>SUM(C12:C13)</f>
        <v>3607.42</v>
      </c>
      <c r="D14" s="71">
        <f>C14+D10</f>
        <v>5864.67</v>
      </c>
    </row>
    <row r="15" spans="1:4" x14ac:dyDescent="0.25">
      <c r="A15" s="72"/>
      <c r="B15" s="72"/>
      <c r="C15" s="72"/>
      <c r="D15" s="71"/>
    </row>
    <row r="16" spans="1:4" x14ac:dyDescent="0.25">
      <c r="A16" s="72"/>
      <c r="B16" s="71"/>
      <c r="C16" s="72"/>
      <c r="D16" s="72"/>
    </row>
    <row r="17" spans="1:4" x14ac:dyDescent="0.25">
      <c r="A17" s="72"/>
      <c r="B17" s="71"/>
      <c r="C17" s="71"/>
      <c r="D17" s="71"/>
    </row>
    <row r="18" spans="1:4" x14ac:dyDescent="0.25">
      <c r="A18" s="72"/>
      <c r="B18" s="71"/>
      <c r="C18" s="72"/>
      <c r="D18" s="72"/>
    </row>
    <row r="19" spans="1:4" x14ac:dyDescent="0.25">
      <c r="A19" s="72"/>
      <c r="B19" s="72"/>
      <c r="C19" s="72"/>
      <c r="D19" s="71"/>
    </row>
    <row r="20" spans="1:4" x14ac:dyDescent="0.25">
      <c r="A20" s="72"/>
      <c r="B20" s="72"/>
      <c r="C20" s="72"/>
      <c r="D20" s="71"/>
    </row>
    <row r="21" spans="1:4" x14ac:dyDescent="0.25">
      <c r="A21" s="72"/>
      <c r="B21" s="72"/>
      <c r="C21" s="72"/>
      <c r="D21" s="71"/>
    </row>
    <row r="22" spans="1:4" x14ac:dyDescent="0.25">
      <c r="A22" s="72"/>
      <c r="B22" s="72"/>
      <c r="C22" s="72"/>
      <c r="D22" s="71"/>
    </row>
    <row r="23" spans="1:4" x14ac:dyDescent="0.25">
      <c r="A23" s="72"/>
      <c r="B23" s="71"/>
      <c r="C23" s="72"/>
      <c r="D23" s="71"/>
    </row>
    <row r="24" spans="1:4" x14ac:dyDescent="0.25">
      <c r="A24" s="72"/>
      <c r="B24" s="71"/>
      <c r="C24" s="72"/>
      <c r="D24" s="71"/>
    </row>
    <row r="25" spans="1:4" x14ac:dyDescent="0.25">
      <c r="A25" s="72"/>
      <c r="B25" s="71"/>
      <c r="C25" s="72"/>
      <c r="D25" s="71"/>
    </row>
    <row r="26" spans="1:4" x14ac:dyDescent="0.25">
      <c r="A26" s="72"/>
      <c r="B26" s="71"/>
      <c r="C26" s="72"/>
      <c r="D26" s="71"/>
    </row>
    <row r="27" spans="1:4" x14ac:dyDescent="0.25">
      <c r="A27" s="72"/>
      <c r="B27" s="71"/>
      <c r="C27" s="72"/>
      <c r="D27" s="71"/>
    </row>
    <row r="28" spans="1:4" x14ac:dyDescent="0.25">
      <c r="A28" s="72"/>
      <c r="B28" s="72"/>
      <c r="C28" s="72"/>
      <c r="D28" s="71"/>
    </row>
    <row r="29" spans="1:4" x14ac:dyDescent="0.25">
      <c r="A29" s="72"/>
      <c r="B29" s="71"/>
      <c r="C29" s="72"/>
      <c r="D29" s="71"/>
    </row>
    <row r="30" spans="1:4" x14ac:dyDescent="0.25">
      <c r="A30" s="82"/>
      <c r="B30" s="82"/>
      <c r="C30" s="82"/>
      <c r="D30" s="82"/>
    </row>
    <row r="31" spans="1:4" x14ac:dyDescent="0.25">
      <c r="A31" s="82"/>
      <c r="B31" s="82"/>
      <c r="C31" s="82"/>
      <c r="D31" s="82"/>
    </row>
    <row r="32" spans="1:4" x14ac:dyDescent="0.25">
      <c r="A32" s="82"/>
      <c r="B32" s="82"/>
      <c r="C32" s="82"/>
      <c r="D32" s="82"/>
    </row>
    <row r="33" spans="1:4" x14ac:dyDescent="0.25">
      <c r="A33" s="82"/>
      <c r="B33" s="82"/>
      <c r="C33" s="82"/>
      <c r="D33" s="82"/>
    </row>
    <row r="34" spans="1:4" x14ac:dyDescent="0.25">
      <c r="A34" s="82"/>
      <c r="B34" s="82"/>
      <c r="C34" s="82"/>
      <c r="D34" s="82"/>
    </row>
    <row r="35" spans="1:4" x14ac:dyDescent="0.25">
      <c r="A35" s="82"/>
      <c r="B35" s="82"/>
      <c r="C35" s="82"/>
      <c r="D35" s="82"/>
    </row>
    <row r="36" spans="1:4" x14ac:dyDescent="0.25">
      <c r="A36" s="82"/>
      <c r="B36" s="82"/>
      <c r="C36" s="82"/>
      <c r="D36" s="82"/>
    </row>
    <row r="37" spans="1:4" x14ac:dyDescent="0.25">
      <c r="A37" s="82"/>
      <c r="B37" s="82"/>
      <c r="C37" s="82"/>
      <c r="D37" s="8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39"/>
      <c r="B1" s="83" t="s">
        <v>63</v>
      </c>
      <c r="C1" s="83"/>
      <c r="D1" s="83"/>
      <c r="E1" s="7"/>
      <c r="F1" s="7"/>
      <c r="G1" s="7"/>
      <c r="H1" s="7"/>
    </row>
    <row r="2" spans="1:8" ht="15.95" customHeight="1" x14ac:dyDescent="0.25">
      <c r="A2" s="66"/>
      <c r="B2" s="85" t="s">
        <v>39</v>
      </c>
      <c r="C2" s="85"/>
      <c r="D2" s="85"/>
      <c r="E2" s="1"/>
      <c r="F2" s="1"/>
      <c r="G2" s="1"/>
      <c r="H2" s="1"/>
    </row>
    <row r="3" spans="1:8" ht="15.95" customHeight="1" x14ac:dyDescent="0.25">
      <c r="A3" s="66"/>
      <c r="B3" s="83" t="s">
        <v>35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9</v>
      </c>
      <c r="C5" s="10"/>
      <c r="D5" s="10"/>
      <c r="E5" s="1"/>
      <c r="F5" s="1"/>
      <c r="G5" s="1"/>
      <c r="H5" s="1"/>
    </row>
    <row r="6" spans="1:8" ht="30" x14ac:dyDescent="0.25">
      <c r="A6" s="40">
        <v>1</v>
      </c>
      <c r="B6" s="67" t="s">
        <v>78</v>
      </c>
      <c r="C6" s="68">
        <v>29075</v>
      </c>
      <c r="D6" s="10">
        <f>C6</f>
        <v>29075</v>
      </c>
      <c r="E6" s="1"/>
      <c r="F6" s="1"/>
      <c r="G6" s="1"/>
      <c r="H6" s="1"/>
    </row>
    <row r="7" spans="1:8" x14ac:dyDescent="0.25">
      <c r="A7" s="40"/>
      <c r="B7" s="3" t="s">
        <v>10</v>
      </c>
      <c r="C7" s="48"/>
      <c r="D7" s="3"/>
    </row>
    <row r="8" spans="1:8" x14ac:dyDescent="0.25">
      <c r="A8" s="43">
        <v>1</v>
      </c>
      <c r="B8" s="15" t="s">
        <v>83</v>
      </c>
      <c r="C8" s="49">
        <v>1103</v>
      </c>
      <c r="D8" s="14">
        <f>C8+D6</f>
        <v>30178</v>
      </c>
    </row>
    <row r="9" spans="1:8" x14ac:dyDescent="0.25">
      <c r="A9" s="15"/>
      <c r="B9" s="3" t="s">
        <v>12</v>
      </c>
      <c r="C9" s="18"/>
      <c r="D9" s="61"/>
    </row>
    <row r="10" spans="1:8" x14ac:dyDescent="0.25">
      <c r="A10" s="41">
        <v>1</v>
      </c>
      <c r="B10" s="58" t="s">
        <v>89</v>
      </c>
      <c r="C10" s="14">
        <v>43200</v>
      </c>
      <c r="D10" s="14">
        <f>C10+D8</f>
        <v>73378</v>
      </c>
    </row>
    <row r="11" spans="1:8" x14ac:dyDescent="0.25">
      <c r="A11" s="63"/>
      <c r="B11" s="23" t="s">
        <v>13</v>
      </c>
      <c r="C11" s="64"/>
      <c r="D11" s="65"/>
    </row>
    <row r="12" spans="1:8" x14ac:dyDescent="0.25">
      <c r="A12" s="15">
        <v>1</v>
      </c>
      <c r="B12" s="40" t="s">
        <v>93</v>
      </c>
      <c r="C12" s="15">
        <v>1103</v>
      </c>
      <c r="D12" s="14">
        <f>C12+D10</f>
        <v>74481</v>
      </c>
    </row>
    <row r="13" spans="1:8" x14ac:dyDescent="0.25">
      <c r="A13" s="15"/>
      <c r="B13" s="14"/>
      <c r="C13" s="15"/>
      <c r="D13" s="14"/>
    </row>
    <row r="14" spans="1:8" x14ac:dyDescent="0.25">
      <c r="A14" s="15"/>
      <c r="B14" s="15"/>
      <c r="C14" s="15"/>
      <c r="D14" s="14"/>
    </row>
    <row r="15" spans="1:8" x14ac:dyDescent="0.25">
      <c r="A15" s="15"/>
      <c r="B15" s="14"/>
      <c r="C15" s="14"/>
      <c r="D15" s="14"/>
    </row>
    <row r="16" spans="1:8" x14ac:dyDescent="0.25">
      <c r="A16" s="15"/>
      <c r="B16" s="43"/>
      <c r="C16" s="15"/>
      <c r="D16" s="14"/>
    </row>
    <row r="17" spans="1:4" x14ac:dyDescent="0.25">
      <c r="A17" s="43"/>
      <c r="B17" s="50"/>
      <c r="C17" s="43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43"/>
      <c r="D19" s="14"/>
    </row>
    <row r="20" spans="1:4" x14ac:dyDescent="0.25">
      <c r="A20" s="15"/>
      <c r="B20" s="15"/>
      <c r="C20" s="43"/>
      <c r="D20" s="15"/>
    </row>
    <row r="21" spans="1:4" x14ac:dyDescent="0.25">
      <c r="A21" s="15"/>
      <c r="B21" s="24"/>
      <c r="C21" s="15"/>
      <c r="D21" s="14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5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40"/>
      <c r="C26" s="43"/>
      <c r="D26" s="14"/>
    </row>
    <row r="27" spans="1:4" x14ac:dyDescent="0.25">
      <c r="A27" s="15"/>
      <c r="B27" s="25"/>
      <c r="C27" s="14"/>
      <c r="D27" s="14"/>
    </row>
    <row r="28" spans="1:4" x14ac:dyDescent="0.25">
      <c r="A28" s="15"/>
      <c r="B28" s="27"/>
      <c r="C28" s="15"/>
      <c r="D28" s="15"/>
    </row>
    <row r="29" spans="1:4" x14ac:dyDescent="0.25">
      <c r="A29" s="15"/>
      <c r="B29" s="25"/>
      <c r="C29" s="14"/>
      <c r="D29" s="14"/>
    </row>
    <row r="30" spans="1:4" x14ac:dyDescent="0.25">
      <c r="A30" s="15"/>
      <c r="B30" s="25"/>
      <c r="C30" s="15"/>
      <c r="D30" s="15"/>
    </row>
    <row r="31" spans="1:4" x14ac:dyDescent="0.25">
      <c r="A31" s="15"/>
      <c r="B31" s="34"/>
      <c r="C31" s="15"/>
      <c r="D31" s="15"/>
    </row>
    <row r="32" spans="1:4" x14ac:dyDescent="0.25">
      <c r="A32" s="15"/>
      <c r="B32" s="25"/>
      <c r="C32" s="14"/>
      <c r="D32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4" sqref="B14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35">
      <c r="A1" s="1"/>
      <c r="B1" s="86" t="s">
        <v>63</v>
      </c>
      <c r="C1" s="86"/>
      <c r="D1" s="86"/>
    </row>
    <row r="2" spans="1:4" ht="15.95" customHeight="1" x14ac:dyDescent="0.25">
      <c r="A2" s="6"/>
      <c r="B2" s="85" t="s">
        <v>39</v>
      </c>
      <c r="C2" s="85"/>
      <c r="D2" s="85"/>
    </row>
    <row r="3" spans="1:4" ht="15.95" customHeight="1" x14ac:dyDescent="0.25">
      <c r="A3" s="6"/>
      <c r="B3" s="83" t="s">
        <v>37</v>
      </c>
      <c r="C3" s="83"/>
      <c r="D3" s="83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13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83" t="s">
        <v>66</v>
      </c>
      <c r="C1" s="83"/>
      <c r="D1" s="83"/>
      <c r="E1" s="7"/>
      <c r="F1" s="7"/>
      <c r="G1" s="7"/>
      <c r="H1" s="7"/>
    </row>
    <row r="2" spans="1:8" ht="15.95" customHeight="1" x14ac:dyDescent="0.25">
      <c r="A2" s="6"/>
      <c r="B2" s="85" t="s">
        <v>39</v>
      </c>
      <c r="C2" s="85"/>
      <c r="D2" s="85"/>
      <c r="E2" s="1"/>
      <c r="F2" s="1"/>
      <c r="G2" s="1"/>
      <c r="H2" s="1"/>
    </row>
    <row r="3" spans="1:8" ht="15.95" customHeight="1" x14ac:dyDescent="0.25">
      <c r="A3" s="6"/>
      <c r="B3" s="83" t="s">
        <v>36</v>
      </c>
      <c r="C3" s="83"/>
      <c r="D3" s="8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13"/>
      <c r="B7" s="3"/>
      <c r="C7" s="13"/>
      <c r="D7" s="53"/>
    </row>
    <row r="8" spans="1:8" s="5" customFormat="1" x14ac:dyDescent="0.25">
      <c r="A8" s="14"/>
      <c r="B8" s="40"/>
      <c r="C8" s="40"/>
      <c r="D8" s="54"/>
    </row>
    <row r="9" spans="1:8" x14ac:dyDescent="0.25">
      <c r="A9" s="15"/>
      <c r="B9" s="3"/>
      <c r="C9" s="15"/>
      <c r="D9" s="55"/>
    </row>
    <row r="10" spans="1:8" x14ac:dyDescent="0.25">
      <c r="A10" s="15"/>
      <c r="B10" s="13"/>
      <c r="C10" s="15"/>
      <c r="D10" s="54"/>
    </row>
    <row r="11" spans="1:8" s="5" customFormat="1" x14ac:dyDescent="0.25">
      <c r="A11" s="43"/>
      <c r="B11" s="3"/>
      <c r="C11" s="43"/>
      <c r="D11" s="54"/>
    </row>
    <row r="12" spans="1:8" x14ac:dyDescent="0.25">
      <c r="A12" s="43"/>
      <c r="B12" s="13"/>
      <c r="C12" s="43"/>
      <c r="D12" s="54"/>
    </row>
    <row r="13" spans="1:8" x14ac:dyDescent="0.25">
      <c r="A13" s="14"/>
      <c r="B13" s="3"/>
      <c r="C13" s="14"/>
      <c r="D13" s="54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7" sqref="M7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6.7109375" customWidth="1"/>
    <col min="7" max="7" width="16.140625" customWidth="1"/>
    <col min="8" max="8" width="15.28515625" customWidth="1"/>
    <col min="9" max="10" width="17.42578125" customWidth="1"/>
    <col min="11" max="11" width="17.855468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87" t="s">
        <v>62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.75" x14ac:dyDescent="0.25">
      <c r="A2" s="2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36309.72</v>
      </c>
      <c r="C4" s="30">
        <f t="shared" ref="C4:N4" si="0">C5+C6+C7</f>
        <v>36819.72</v>
      </c>
      <c r="D4" s="30">
        <f t="shared" si="0"/>
        <v>39039.72</v>
      </c>
      <c r="E4" s="30">
        <f t="shared" si="0"/>
        <v>32049.72</v>
      </c>
      <c r="F4" s="30">
        <f t="shared" si="0"/>
        <v>32049.72</v>
      </c>
      <c r="G4" s="30">
        <f t="shared" si="0"/>
        <v>32049.72</v>
      </c>
      <c r="H4" s="30">
        <f t="shared" si="0"/>
        <v>32049.72</v>
      </c>
      <c r="I4" s="30">
        <f t="shared" si="0"/>
        <v>32049.72</v>
      </c>
      <c r="J4" s="30">
        <f t="shared" si="0"/>
        <v>32049.72</v>
      </c>
      <c r="K4" s="30">
        <f t="shared" si="0"/>
        <v>32049.72</v>
      </c>
      <c r="L4" s="30">
        <f t="shared" si="0"/>
        <v>35649.72</v>
      </c>
      <c r="M4" s="30">
        <f t="shared" si="0"/>
        <v>32049.72</v>
      </c>
      <c r="N4" s="30">
        <f t="shared" si="0"/>
        <v>404216.63999999996</v>
      </c>
    </row>
    <row r="5" spans="1:14" ht="39" customHeight="1" x14ac:dyDescent="0.35">
      <c r="A5" s="36" t="s">
        <v>17</v>
      </c>
      <c r="B5" s="31">
        <v>19280.3</v>
      </c>
      <c r="C5" s="31">
        <v>19280.3</v>
      </c>
      <c r="D5" s="31">
        <v>19280.3</v>
      </c>
      <c r="E5" s="31">
        <v>19280.3</v>
      </c>
      <c r="F5" s="31">
        <v>19280.3</v>
      </c>
      <c r="G5" s="31">
        <v>19280.3</v>
      </c>
      <c r="H5" s="31">
        <v>19280.3</v>
      </c>
      <c r="I5" s="31">
        <v>19280.3</v>
      </c>
      <c r="J5" s="31">
        <v>19280.3</v>
      </c>
      <c r="K5" s="31">
        <v>19280.3</v>
      </c>
      <c r="L5" s="31">
        <v>19280.3</v>
      </c>
      <c r="M5" s="31">
        <v>19280.3</v>
      </c>
      <c r="N5" s="31">
        <f t="shared" ref="N5:N23" si="1">SUM(B5:M5)</f>
        <v>231363.59999999995</v>
      </c>
    </row>
    <row r="6" spans="1:14" ht="44.25" customHeight="1" x14ac:dyDescent="0.35">
      <c r="A6" s="36" t="s">
        <v>40</v>
      </c>
      <c r="B6" s="31">
        <v>12769.42</v>
      </c>
      <c r="C6" s="31">
        <v>12769.42</v>
      </c>
      <c r="D6" s="31">
        <v>12769.42</v>
      </c>
      <c r="E6" s="31">
        <v>12769.42</v>
      </c>
      <c r="F6" s="31">
        <v>12769.42</v>
      </c>
      <c r="G6" s="31">
        <v>12769.42</v>
      </c>
      <c r="H6" s="31">
        <v>12769.42</v>
      </c>
      <c r="I6" s="31">
        <v>12769.42</v>
      </c>
      <c r="J6" s="31">
        <v>12769.42</v>
      </c>
      <c r="K6" s="31">
        <v>12769.42</v>
      </c>
      <c r="L6" s="31">
        <v>12769.42</v>
      </c>
      <c r="M6" s="31">
        <v>12769.42</v>
      </c>
      <c r="N6" s="31">
        <f>SUM(B6:M6)</f>
        <v>153233.04</v>
      </c>
    </row>
    <row r="7" spans="1:14" ht="44.25" customHeight="1" x14ac:dyDescent="0.35">
      <c r="A7" s="36" t="s">
        <v>32</v>
      </c>
      <c r="B7" s="31">
        <v>4260</v>
      </c>
      <c r="C7" s="31">
        <v>4770</v>
      </c>
      <c r="D7" s="31">
        <v>6990</v>
      </c>
      <c r="E7" s="31"/>
      <c r="F7" s="31"/>
      <c r="G7" s="31"/>
      <c r="H7" s="31"/>
      <c r="I7" s="31"/>
      <c r="J7" s="31"/>
      <c r="K7" s="31"/>
      <c r="L7" s="31">
        <v>3600</v>
      </c>
      <c r="M7" s="31"/>
      <c r="N7" s="31">
        <f>SUM(B7:M7)</f>
        <v>19620</v>
      </c>
    </row>
    <row r="8" spans="1:14" ht="36" customHeight="1" x14ac:dyDescent="0.35">
      <c r="A8" s="37" t="s">
        <v>18</v>
      </c>
      <c r="B8" s="30">
        <f>B9+B10+B11+B12+B13</f>
        <v>57076.17</v>
      </c>
      <c r="C8" s="30">
        <f t="shared" ref="C8:M8" si="2">C9+C10+C11+C12+C13</f>
        <v>43494.87</v>
      </c>
      <c r="D8" s="30">
        <f t="shared" si="2"/>
        <v>41492.370000000003</v>
      </c>
      <c r="E8" s="30">
        <f t="shared" si="2"/>
        <v>42769.52</v>
      </c>
      <c r="F8" s="30">
        <f t="shared" si="2"/>
        <v>43238.450000000004</v>
      </c>
      <c r="G8" s="30">
        <f t="shared" si="2"/>
        <v>42076.170000000006</v>
      </c>
      <c r="H8" s="30">
        <f t="shared" si="2"/>
        <v>41684.280000000006</v>
      </c>
      <c r="I8" s="30">
        <f t="shared" si="2"/>
        <v>45820.639999999999</v>
      </c>
      <c r="J8" s="30">
        <f t="shared" si="2"/>
        <v>45555.35</v>
      </c>
      <c r="K8" s="30">
        <f t="shared" si="2"/>
        <v>40611.370000000003</v>
      </c>
      <c r="L8" s="30">
        <f t="shared" si="2"/>
        <v>43599.37</v>
      </c>
      <c r="M8" s="30">
        <f t="shared" si="2"/>
        <v>42076.170000000006</v>
      </c>
      <c r="N8" s="30">
        <f t="shared" si="1"/>
        <v>529494.73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2158.92</v>
      </c>
      <c r="F9" s="31">
        <v>2158.92</v>
      </c>
      <c r="G9" s="31">
        <v>2158.92</v>
      </c>
      <c r="H9" s="31">
        <v>2158.92</v>
      </c>
      <c r="I9" s="31">
        <v>2158.92</v>
      </c>
      <c r="J9" s="31">
        <v>4126.92</v>
      </c>
      <c r="K9" s="31">
        <v>2475.42</v>
      </c>
      <c r="L9" s="31">
        <v>2158.92</v>
      </c>
      <c r="M9" s="31">
        <v>2158.92</v>
      </c>
      <c r="N9" s="30">
        <f t="shared" si="1"/>
        <v>28191.539999999994</v>
      </c>
    </row>
    <row r="10" spans="1:14" ht="45.75" customHeight="1" x14ac:dyDescent="0.35">
      <c r="A10" s="36" t="s">
        <v>20</v>
      </c>
      <c r="B10" s="32">
        <v>8307</v>
      </c>
      <c r="C10" s="31">
        <v>11507</v>
      </c>
      <c r="D10" s="31">
        <v>8901</v>
      </c>
      <c r="E10" s="31">
        <v>8307</v>
      </c>
      <c r="F10" s="31">
        <v>8307</v>
      </c>
      <c r="G10" s="31">
        <v>8307</v>
      </c>
      <c r="H10" s="31">
        <v>8307</v>
      </c>
      <c r="I10" s="31">
        <v>8477</v>
      </c>
      <c r="J10" s="31">
        <v>8307</v>
      </c>
      <c r="K10" s="31">
        <v>8307</v>
      </c>
      <c r="L10" s="31">
        <v>11611.5</v>
      </c>
      <c r="M10" s="31">
        <v>8307</v>
      </c>
      <c r="N10" s="30">
        <f t="shared" si="1"/>
        <v>106952.5</v>
      </c>
    </row>
    <row r="11" spans="1:14" ht="45.75" customHeight="1" x14ac:dyDescent="0.35">
      <c r="A11" s="46" t="s">
        <v>30</v>
      </c>
      <c r="B11" s="32"/>
      <c r="C11" s="31"/>
      <c r="D11" s="31">
        <v>603.5</v>
      </c>
      <c r="E11" s="31">
        <v>99.58</v>
      </c>
      <c r="F11" s="31">
        <v>1554.17</v>
      </c>
      <c r="G11" s="31"/>
      <c r="H11" s="31"/>
      <c r="I11" s="31"/>
      <c r="J11" s="31">
        <v>1107.42</v>
      </c>
      <c r="K11" s="31"/>
      <c r="L11" s="31"/>
      <c r="M11" s="31"/>
      <c r="N11" s="30">
        <f t="shared" si="1"/>
        <v>3364.67</v>
      </c>
    </row>
    <row r="12" spans="1:14" ht="45.75" customHeight="1" x14ac:dyDescent="0.35">
      <c r="A12" s="46" t="s">
        <v>38</v>
      </c>
      <c r="B12" s="32">
        <v>44828.95</v>
      </c>
      <c r="C12" s="31">
        <v>29828.95</v>
      </c>
      <c r="D12" s="31">
        <v>29828.95</v>
      </c>
      <c r="E12" s="31">
        <v>29828.95</v>
      </c>
      <c r="F12" s="31">
        <v>29828.95</v>
      </c>
      <c r="G12" s="31">
        <v>29828.95</v>
      </c>
      <c r="H12" s="31">
        <v>29828.95</v>
      </c>
      <c r="I12" s="31">
        <v>29828.95</v>
      </c>
      <c r="J12" s="31">
        <v>29828.95</v>
      </c>
      <c r="K12" s="31">
        <v>29828.95</v>
      </c>
      <c r="L12" s="31">
        <v>29828.95</v>
      </c>
      <c r="M12" s="31">
        <v>29828.95</v>
      </c>
      <c r="N12" s="30">
        <f t="shared" si="1"/>
        <v>372947.40000000008</v>
      </c>
    </row>
    <row r="13" spans="1:14" ht="21.75" customHeight="1" x14ac:dyDescent="0.35">
      <c r="A13" s="36" t="s">
        <v>21</v>
      </c>
      <c r="B13" s="31">
        <v>1781.3</v>
      </c>
      <c r="C13" s="31"/>
      <c r="D13" s="31"/>
      <c r="E13" s="31">
        <v>2375.0700000000002</v>
      </c>
      <c r="F13" s="31">
        <v>1389.41</v>
      </c>
      <c r="G13" s="31">
        <v>1781.3</v>
      </c>
      <c r="H13" s="31">
        <v>1389.41</v>
      </c>
      <c r="I13" s="31">
        <v>5355.77</v>
      </c>
      <c r="J13" s="31">
        <v>2185.06</v>
      </c>
      <c r="K13" s="31"/>
      <c r="L13" s="31"/>
      <c r="M13" s="31">
        <v>1781.3</v>
      </c>
      <c r="N13" s="31">
        <f t="shared" si="1"/>
        <v>18038.62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29075</v>
      </c>
      <c r="H14" s="30">
        <f t="shared" si="3"/>
        <v>1103</v>
      </c>
      <c r="I14" s="30">
        <f t="shared" si="3"/>
        <v>0</v>
      </c>
      <c r="J14" s="30">
        <f t="shared" si="3"/>
        <v>43200</v>
      </c>
      <c r="K14" s="30">
        <f t="shared" si="3"/>
        <v>1103</v>
      </c>
      <c r="L14" s="30">
        <f t="shared" si="3"/>
        <v>0</v>
      </c>
      <c r="M14" s="30">
        <f t="shared" si="3"/>
        <v>0</v>
      </c>
      <c r="N14" s="30">
        <f t="shared" si="1"/>
        <v>74481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>
        <v>29075</v>
      </c>
      <c r="H16" s="31">
        <v>1103</v>
      </c>
      <c r="I16" s="31"/>
      <c r="J16" s="31">
        <v>43200</v>
      </c>
      <c r="K16" s="31">
        <v>1103</v>
      </c>
      <c r="L16" s="31"/>
      <c r="M16" s="31"/>
      <c r="N16" s="31">
        <f t="shared" si="1"/>
        <v>74481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62" t="s">
        <v>51</v>
      </c>
      <c r="B18" s="31"/>
      <c r="C18" s="31"/>
      <c r="D18" s="31"/>
      <c r="E18" s="31"/>
      <c r="F18" s="31">
        <v>1538</v>
      </c>
      <c r="G18" s="31">
        <v>7001</v>
      </c>
      <c r="H18" s="31">
        <v>2480</v>
      </c>
      <c r="I18" s="31"/>
      <c r="J18" s="31"/>
      <c r="K18" s="31">
        <v>172747</v>
      </c>
      <c r="L18" s="31"/>
      <c r="M18" s="31">
        <v>4830</v>
      </c>
      <c r="N18" s="31">
        <f t="shared" si="1"/>
        <v>188596</v>
      </c>
    </row>
    <row r="19" spans="1:14" ht="40.5" customHeight="1" x14ac:dyDescent="0.35">
      <c r="A19" s="37" t="s">
        <v>53</v>
      </c>
      <c r="B19" s="30">
        <f>B20+B21+B22</f>
        <v>6008.83</v>
      </c>
      <c r="C19" s="30">
        <f t="shared" ref="C19:M19" si="4">C20+C21+C22</f>
        <v>3227.27</v>
      </c>
      <c r="D19" s="30">
        <f t="shared" si="4"/>
        <v>5320.39</v>
      </c>
      <c r="E19" s="30">
        <f t="shared" si="4"/>
        <v>11359.18</v>
      </c>
      <c r="F19" s="30">
        <f t="shared" si="4"/>
        <v>8576.2099999999991</v>
      </c>
      <c r="G19" s="30">
        <f t="shared" si="4"/>
        <v>3600.46</v>
      </c>
      <c r="H19" s="30">
        <f t="shared" si="4"/>
        <v>-254.02999999999997</v>
      </c>
      <c r="I19" s="30">
        <f t="shared" si="4"/>
        <v>9010.5</v>
      </c>
      <c r="J19" s="30">
        <f t="shared" si="4"/>
        <v>3676.11</v>
      </c>
      <c r="K19" s="30">
        <f t="shared" si="4"/>
        <v>6026.9500000000007</v>
      </c>
      <c r="L19" s="30">
        <f t="shared" si="4"/>
        <v>3976.66</v>
      </c>
      <c r="M19" s="30">
        <f t="shared" si="4"/>
        <v>6103.7199999999993</v>
      </c>
      <c r="N19" s="30">
        <f t="shared" ref="N19:N22" si="5">SUM(B19:M19)</f>
        <v>66632.250000000015</v>
      </c>
    </row>
    <row r="20" spans="1:14" ht="40.5" customHeight="1" x14ac:dyDescent="0.35">
      <c r="A20" s="36" t="s">
        <v>54</v>
      </c>
      <c r="B20" s="31">
        <v>863.33</v>
      </c>
      <c r="C20" s="31">
        <v>-803.79</v>
      </c>
      <c r="D20" s="31">
        <v>922.87</v>
      </c>
      <c r="E20" s="31">
        <v>3721.25</v>
      </c>
      <c r="F20" s="31">
        <v>893.1</v>
      </c>
      <c r="G20" s="31">
        <v>1399.19</v>
      </c>
      <c r="H20" s="31">
        <v>684.71</v>
      </c>
      <c r="I20" s="31">
        <v>1101.49</v>
      </c>
      <c r="J20" s="31">
        <v>1369.42</v>
      </c>
      <c r="K20" s="31">
        <v>-3453.32</v>
      </c>
      <c r="L20" s="31">
        <v>357.24</v>
      </c>
      <c r="M20" s="31">
        <v>-2083.9</v>
      </c>
      <c r="N20" s="31">
        <f t="shared" si="5"/>
        <v>4971.590000000002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9480.27</v>
      </c>
      <c r="L21" s="31"/>
      <c r="M21" s="31"/>
      <c r="N21" s="31">
        <f t="shared" si="5"/>
        <v>9480.27</v>
      </c>
    </row>
    <row r="22" spans="1:14" ht="40.5" customHeight="1" x14ac:dyDescent="0.35">
      <c r="A22" s="46" t="s">
        <v>56</v>
      </c>
      <c r="B22" s="31">
        <v>5145.5</v>
      </c>
      <c r="C22" s="31">
        <v>4031.06</v>
      </c>
      <c r="D22" s="31">
        <v>4397.5200000000004</v>
      </c>
      <c r="E22" s="31">
        <v>7637.93</v>
      </c>
      <c r="F22" s="31">
        <v>7683.11</v>
      </c>
      <c r="G22" s="31">
        <v>2201.27</v>
      </c>
      <c r="H22" s="31">
        <v>-938.74</v>
      </c>
      <c r="I22" s="31">
        <v>7909.01</v>
      </c>
      <c r="J22" s="31">
        <v>2306.69</v>
      </c>
      <c r="K22" s="31"/>
      <c r="L22" s="31">
        <v>3619.42</v>
      </c>
      <c r="M22" s="31">
        <v>8187.62</v>
      </c>
      <c r="N22" s="31">
        <f t="shared" si="5"/>
        <v>52180.390000000007</v>
      </c>
    </row>
    <row r="23" spans="1:14" ht="39.75" customHeight="1" x14ac:dyDescent="0.35">
      <c r="A23" s="37" t="s">
        <v>58</v>
      </c>
      <c r="B23" s="30">
        <v>18573.7</v>
      </c>
      <c r="C23" s="30">
        <v>18573.7</v>
      </c>
      <c r="D23" s="30">
        <v>18573.7</v>
      </c>
      <c r="E23" s="30">
        <v>18573.7</v>
      </c>
      <c r="F23" s="30">
        <v>18573.7</v>
      </c>
      <c r="G23" s="30">
        <v>18573.7</v>
      </c>
      <c r="H23" s="30">
        <v>18573.7</v>
      </c>
      <c r="I23" s="30">
        <v>18573.7</v>
      </c>
      <c r="J23" s="30">
        <v>18573.7</v>
      </c>
      <c r="K23" s="30">
        <v>18573.7</v>
      </c>
      <c r="L23" s="30">
        <v>18573.7</v>
      </c>
      <c r="M23" s="30">
        <v>18573.7</v>
      </c>
      <c r="N23" s="30">
        <f t="shared" si="1"/>
        <v>222884.40000000005</v>
      </c>
    </row>
    <row r="24" spans="1:14" ht="22.5" customHeight="1" x14ac:dyDescent="0.35">
      <c r="A24" s="37" t="s">
        <v>25</v>
      </c>
      <c r="B24" s="30">
        <f>B4+B8+B14+B23+B18+B19</f>
        <v>117968.42</v>
      </c>
      <c r="C24" s="30">
        <f t="shared" ref="C24:N24" si="6">C4+C8+C14+C23+C18+C19</f>
        <v>102115.56</v>
      </c>
      <c r="D24" s="30">
        <f t="shared" si="6"/>
        <v>104426.18</v>
      </c>
      <c r="E24" s="30">
        <f t="shared" si="6"/>
        <v>104752.12</v>
      </c>
      <c r="F24" s="30">
        <f t="shared" si="6"/>
        <v>103976.08000000002</v>
      </c>
      <c r="G24" s="30">
        <f t="shared" si="6"/>
        <v>132376.05000000002</v>
      </c>
      <c r="H24" s="30">
        <f t="shared" si="6"/>
        <v>95636.67</v>
      </c>
      <c r="I24" s="30">
        <f t="shared" si="6"/>
        <v>105454.56</v>
      </c>
      <c r="J24" s="30">
        <f t="shared" si="6"/>
        <v>143054.88</v>
      </c>
      <c r="K24" s="30">
        <f t="shared" si="6"/>
        <v>271111.74</v>
      </c>
      <c r="L24" s="30">
        <f t="shared" si="6"/>
        <v>101799.45</v>
      </c>
      <c r="M24" s="30">
        <f t="shared" si="6"/>
        <v>103633.31000000001</v>
      </c>
      <c r="N24" s="30">
        <f t="shared" si="6"/>
        <v>1486305.02</v>
      </c>
    </row>
    <row r="25" spans="1:14" ht="15.75" x14ac:dyDescent="0.25">
      <c r="A25" s="88" t="s">
        <v>61</v>
      </c>
      <c r="B25" s="88"/>
      <c r="C25" s="88"/>
      <c r="D25" s="38"/>
      <c r="E25" s="38"/>
      <c r="F25" s="38"/>
      <c r="G25" s="52"/>
      <c r="H25" s="38"/>
      <c r="I25" s="38"/>
      <c r="J25" s="38"/>
      <c r="K25" s="38"/>
      <c r="L25" s="89" t="s">
        <v>29</v>
      </c>
      <c r="M25" s="89"/>
      <c r="N25" s="89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8" t="s">
        <v>27</v>
      </c>
      <c r="B27" s="88"/>
      <c r="C27" s="88"/>
      <c r="D27" s="38"/>
      <c r="E27" s="38"/>
      <c r="F27" s="38"/>
      <c r="G27" s="38"/>
      <c r="H27" s="38"/>
      <c r="I27" s="38"/>
      <c r="J27" s="38"/>
      <c r="K27" s="38"/>
      <c r="L27" s="89" t="s">
        <v>33</v>
      </c>
      <c r="M27" s="89"/>
      <c r="N27" s="8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" workbookViewId="0">
      <selection activeCell="J38" sqref="J38:J4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56" t="s">
        <v>42</v>
      </c>
      <c r="B4" s="56" t="s">
        <v>42</v>
      </c>
      <c r="C4" s="56"/>
      <c r="D4" s="56" t="s">
        <v>43</v>
      </c>
      <c r="E4" s="56" t="s">
        <v>44</v>
      </c>
    </row>
    <row r="5" spans="1:7" x14ac:dyDescent="0.25">
      <c r="A5" s="57" t="s">
        <v>45</v>
      </c>
      <c r="B5" s="57" t="s">
        <v>46</v>
      </c>
      <c r="C5" s="57" t="s">
        <v>47</v>
      </c>
      <c r="D5" s="57" t="s">
        <v>48</v>
      </c>
      <c r="E5" s="57" t="s">
        <v>49</v>
      </c>
    </row>
    <row r="6" spans="1:7" x14ac:dyDescent="0.25">
      <c r="A6" s="41"/>
      <c r="B6" s="41"/>
      <c r="C6" s="58"/>
      <c r="D6" s="59"/>
      <c r="E6" s="41"/>
    </row>
    <row r="7" spans="1:7" x14ac:dyDescent="0.25">
      <c r="A7" s="41"/>
      <c r="B7" s="41"/>
      <c r="C7" s="58"/>
      <c r="D7" s="59"/>
      <c r="E7" s="60"/>
    </row>
    <row r="8" spans="1:7" x14ac:dyDescent="0.25">
      <c r="A8" s="41"/>
      <c r="B8" s="41"/>
      <c r="C8" s="58"/>
      <c r="D8" s="59"/>
      <c r="E8" s="41"/>
    </row>
    <row r="9" spans="1:7" x14ac:dyDescent="0.25">
      <c r="A9" s="41"/>
      <c r="B9" s="41"/>
      <c r="C9" s="58"/>
      <c r="D9" s="59"/>
      <c r="E9" s="41"/>
    </row>
    <row r="10" spans="1:7" x14ac:dyDescent="0.25">
      <c r="A10" s="41"/>
      <c r="B10" s="41"/>
      <c r="C10" s="58"/>
      <c r="D10" s="59"/>
      <c r="E10" s="41"/>
    </row>
    <row r="11" spans="1:7" x14ac:dyDescent="0.25">
      <c r="A11" s="41"/>
      <c r="B11" s="41"/>
      <c r="C11" s="58"/>
      <c r="D11" s="59"/>
      <c r="E11" s="41"/>
    </row>
    <row r="12" spans="1:7" x14ac:dyDescent="0.25">
      <c r="A12" s="41"/>
      <c r="B12" s="41"/>
      <c r="C12" s="58"/>
      <c r="D12" s="59"/>
      <c r="E12" s="41"/>
    </row>
    <row r="13" spans="1:7" x14ac:dyDescent="0.25">
      <c r="A13" s="41"/>
      <c r="B13" s="41"/>
      <c r="C13" s="58"/>
      <c r="D13" s="59"/>
      <c r="E13" s="41"/>
    </row>
    <row r="14" spans="1:7" x14ac:dyDescent="0.25">
      <c r="A14" s="41"/>
      <c r="B14" s="41"/>
      <c r="C14" s="58"/>
      <c r="D14" s="59"/>
      <c r="E14" s="41"/>
    </row>
    <row r="15" spans="1:7" x14ac:dyDescent="0.25">
      <c r="A15" s="41"/>
      <c r="B15" s="41"/>
      <c r="C15" s="58"/>
      <c r="D15" s="59"/>
      <c r="E15" s="41"/>
    </row>
    <row r="16" spans="1:7" x14ac:dyDescent="0.25">
      <c r="A16" s="41"/>
      <c r="B16" s="41"/>
      <c r="C16" s="58"/>
      <c r="D16" s="59"/>
      <c r="E16" s="41"/>
    </row>
    <row r="17" spans="1:5" x14ac:dyDescent="0.25">
      <c r="A17" s="41"/>
      <c r="B17" s="41"/>
      <c r="C17" s="58"/>
      <c r="D17" s="59"/>
      <c r="E17" s="41"/>
    </row>
    <row r="18" spans="1:5" x14ac:dyDescent="0.25">
      <c r="A18" s="41"/>
      <c r="B18" s="41"/>
      <c r="C18" s="58"/>
      <c r="D18" s="41"/>
      <c r="E18" s="41"/>
    </row>
    <row r="19" spans="1:5" x14ac:dyDescent="0.25">
      <c r="A19" s="41"/>
      <c r="B19" s="41"/>
      <c r="C19" s="58"/>
      <c r="D19" s="41"/>
      <c r="E19" s="41"/>
    </row>
    <row r="20" spans="1:5" x14ac:dyDescent="0.25">
      <c r="A20" s="41"/>
      <c r="B20" s="41"/>
      <c r="C20" s="58"/>
      <c r="D20" s="41"/>
      <c r="E20" s="41"/>
    </row>
    <row r="21" spans="1:5" x14ac:dyDescent="0.25">
      <c r="A21" s="41"/>
      <c r="B21" s="41"/>
      <c r="C21" s="58"/>
      <c r="D21" s="41"/>
      <c r="E21" s="41"/>
    </row>
    <row r="22" spans="1:5" x14ac:dyDescent="0.25">
      <c r="A22" s="41"/>
      <c r="B22" s="41"/>
      <c r="C22" s="58"/>
      <c r="D22" s="41"/>
      <c r="E22" s="41"/>
    </row>
    <row r="23" spans="1:5" x14ac:dyDescent="0.25">
      <c r="A23" s="41"/>
      <c r="B23" s="41"/>
      <c r="C23" s="58"/>
      <c r="D23" s="41"/>
      <c r="E23" s="41"/>
    </row>
    <row r="24" spans="1:5" x14ac:dyDescent="0.25">
      <c r="A24" s="41"/>
      <c r="B24" s="41"/>
      <c r="C24" s="58"/>
      <c r="D24" s="41"/>
      <c r="E24" s="41"/>
    </row>
    <row r="25" spans="1:5" x14ac:dyDescent="0.25">
      <c r="A25" s="41"/>
      <c r="B25" s="41"/>
      <c r="C25" s="58"/>
      <c r="D25" s="41"/>
      <c r="E25" s="41"/>
    </row>
    <row r="26" spans="1:5" x14ac:dyDescent="0.25">
      <c r="A26" s="41"/>
      <c r="B26" s="41"/>
      <c r="C26" s="58"/>
      <c r="D26" s="41"/>
      <c r="E26" s="41"/>
    </row>
    <row r="27" spans="1:5" x14ac:dyDescent="0.25">
      <c r="A27" s="41"/>
      <c r="B27" s="41"/>
      <c r="C27" s="58"/>
      <c r="D27" s="15"/>
      <c r="E27" s="15"/>
    </row>
    <row r="28" spans="1:5" x14ac:dyDescent="0.25">
      <c r="A28" s="15"/>
      <c r="B28" s="15"/>
      <c r="C28" s="15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D18" sqref="D18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3" t="s">
        <v>63</v>
      </c>
      <c r="C1" s="83"/>
      <c r="D1" s="83"/>
    </row>
    <row r="2" spans="1:4" ht="15.75" x14ac:dyDescent="0.25">
      <c r="A2" s="6"/>
      <c r="B2" s="85" t="s">
        <v>39</v>
      </c>
      <c r="C2" s="85"/>
      <c r="D2" s="85"/>
    </row>
    <row r="3" spans="1:4" ht="15.75" x14ac:dyDescent="0.25">
      <c r="A3" s="6"/>
      <c r="B3" s="83" t="s">
        <v>50</v>
      </c>
      <c r="C3" s="83"/>
      <c r="D3" s="83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8</v>
      </c>
      <c r="C5" s="10"/>
      <c r="D5" s="10"/>
    </row>
    <row r="6" spans="1:4" x14ac:dyDescent="0.25">
      <c r="A6" s="40">
        <v>1</v>
      </c>
      <c r="B6" s="13" t="s">
        <v>76</v>
      </c>
      <c r="C6" s="48">
        <v>1538</v>
      </c>
      <c r="D6" s="3">
        <f>C6</f>
        <v>1538</v>
      </c>
    </row>
    <row r="7" spans="1:4" x14ac:dyDescent="0.25">
      <c r="A7" s="40"/>
      <c r="B7" s="3" t="s">
        <v>9</v>
      </c>
      <c r="C7" s="21"/>
      <c r="D7" s="3"/>
    </row>
    <row r="8" spans="1:4" x14ac:dyDescent="0.25">
      <c r="A8" s="43">
        <v>1</v>
      </c>
      <c r="B8" s="40" t="s">
        <v>79</v>
      </c>
      <c r="C8" s="48">
        <v>1928</v>
      </c>
      <c r="D8" s="14"/>
    </row>
    <row r="9" spans="1:4" x14ac:dyDescent="0.25">
      <c r="A9" s="43">
        <v>3</v>
      </c>
      <c r="B9" s="13" t="s">
        <v>80</v>
      </c>
      <c r="C9" s="48">
        <v>1445</v>
      </c>
      <c r="D9" s="61"/>
    </row>
    <row r="10" spans="1:4" x14ac:dyDescent="0.25">
      <c r="A10" s="43">
        <v>4</v>
      </c>
      <c r="B10" s="13" t="s">
        <v>81</v>
      </c>
      <c r="C10" s="48">
        <v>3628</v>
      </c>
      <c r="D10" s="61"/>
    </row>
    <row r="11" spans="1:4" x14ac:dyDescent="0.25">
      <c r="A11" s="15"/>
      <c r="B11" s="3" t="s">
        <v>77</v>
      </c>
      <c r="C11" s="22">
        <f>SUM(C8:C10)</f>
        <v>7001</v>
      </c>
      <c r="D11" s="61">
        <f>C11+D6</f>
        <v>8539</v>
      </c>
    </row>
    <row r="12" spans="1:4" x14ac:dyDescent="0.25">
      <c r="A12" s="15"/>
      <c r="B12" s="14" t="s">
        <v>10</v>
      </c>
      <c r="C12" s="43"/>
      <c r="D12" s="14"/>
    </row>
    <row r="13" spans="1:4" x14ac:dyDescent="0.25">
      <c r="A13" s="15">
        <v>1</v>
      </c>
      <c r="B13" s="43" t="s">
        <v>79</v>
      </c>
      <c r="C13" s="14">
        <v>2480</v>
      </c>
      <c r="D13" s="14">
        <f>C13+D11</f>
        <v>11019</v>
      </c>
    </row>
    <row r="14" spans="1:4" x14ac:dyDescent="0.25">
      <c r="A14" s="15"/>
      <c r="B14" s="14" t="s">
        <v>13</v>
      </c>
      <c r="C14" s="14"/>
      <c r="D14" s="14"/>
    </row>
    <row r="15" spans="1:4" x14ac:dyDescent="0.25">
      <c r="A15" s="15">
        <v>1</v>
      </c>
      <c r="B15" s="15" t="s">
        <v>94</v>
      </c>
      <c r="C15" s="15">
        <v>172747</v>
      </c>
      <c r="D15" s="14">
        <f>C15+D13</f>
        <v>183766</v>
      </c>
    </row>
    <row r="16" spans="1:4" x14ac:dyDescent="0.25">
      <c r="A16" s="43"/>
      <c r="B16" s="50" t="s">
        <v>15</v>
      </c>
      <c r="C16" s="43"/>
      <c r="D16" s="15"/>
    </row>
    <row r="17" spans="1:4" x14ac:dyDescent="0.25">
      <c r="A17" s="43">
        <v>1</v>
      </c>
      <c r="B17" s="43" t="s">
        <v>98</v>
      </c>
      <c r="C17" s="14">
        <v>4830</v>
      </c>
      <c r="D17" s="14">
        <f>C17+D15</f>
        <v>188596</v>
      </c>
    </row>
    <row r="18" spans="1:4" x14ac:dyDescent="0.25">
      <c r="A18" s="43"/>
      <c r="B18" s="14"/>
      <c r="C18" s="43"/>
      <c r="D18" s="14"/>
    </row>
    <row r="19" spans="1:4" x14ac:dyDescent="0.25">
      <c r="A19" s="43"/>
      <c r="B19" s="13"/>
      <c r="C19" s="43"/>
      <c r="D19" s="14"/>
    </row>
    <row r="20" spans="1:4" x14ac:dyDescent="0.25">
      <c r="A20" s="15"/>
      <c r="B20" s="15"/>
      <c r="C20" s="43"/>
      <c r="D20" s="14"/>
    </row>
    <row r="21" spans="1:4" x14ac:dyDescent="0.25">
      <c r="A21" s="15"/>
      <c r="B21" s="14"/>
      <c r="C21" s="14"/>
      <c r="D21" s="14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43"/>
      <c r="C23" s="14"/>
      <c r="D23" s="14"/>
    </row>
    <row r="24" spans="1:4" x14ac:dyDescent="0.25">
      <c r="A24" s="15"/>
      <c r="B24" s="43"/>
      <c r="C24" s="14"/>
      <c r="D24" s="14"/>
    </row>
    <row r="25" spans="1:4" x14ac:dyDescent="0.25">
      <c r="A25" s="15"/>
      <c r="B25" s="14"/>
      <c r="C25" s="14"/>
      <c r="D25" s="14"/>
    </row>
    <row r="26" spans="1:4" x14ac:dyDescent="0.25">
      <c r="A26" s="15"/>
      <c r="B26" s="33"/>
      <c r="C26" s="15"/>
      <c r="D26" s="14"/>
    </row>
    <row r="27" spans="1:4" x14ac:dyDescent="0.25">
      <c r="A27" s="15"/>
      <c r="B27" s="24"/>
      <c r="C27" s="15"/>
      <c r="D27" s="14"/>
    </row>
    <row r="28" spans="1:4" x14ac:dyDescent="0.25">
      <c r="A28" s="15"/>
      <c r="B28" s="13"/>
      <c r="C28" s="15"/>
      <c r="D28" s="15"/>
    </row>
    <row r="29" spans="1:4" x14ac:dyDescent="0.25">
      <c r="A29" s="15"/>
      <c r="B29" s="3"/>
      <c r="C29" s="14"/>
      <c r="D29" s="14"/>
    </row>
    <row r="30" spans="1:4" x14ac:dyDescent="0.25">
      <c r="A30" s="15"/>
      <c r="B30" s="3"/>
      <c r="C30" s="14"/>
      <c r="D30" s="14"/>
    </row>
    <row r="31" spans="1:4" x14ac:dyDescent="0.25">
      <c r="A31" s="15"/>
      <c r="B31" s="40"/>
      <c r="C31" s="43"/>
      <c r="D31" s="14"/>
    </row>
    <row r="32" spans="1:4" x14ac:dyDescent="0.25">
      <c r="A32" s="15"/>
      <c r="B32" s="40"/>
      <c r="C32" s="43"/>
      <c r="D32" s="14"/>
    </row>
    <row r="33" spans="1:4" x14ac:dyDescent="0.25">
      <c r="A33" s="15"/>
      <c r="B33" s="3"/>
      <c r="C33" s="14"/>
      <c r="D33" s="14"/>
    </row>
    <row r="34" spans="1:4" x14ac:dyDescent="0.25">
      <c r="A34" s="15"/>
      <c r="B34" s="3"/>
      <c r="C34" s="15"/>
      <c r="D34" s="15"/>
    </row>
    <row r="35" spans="1:4" x14ac:dyDescent="0.25">
      <c r="A35" s="15"/>
      <c r="B35" s="43"/>
      <c r="C35" s="14"/>
      <c r="D35" s="14"/>
    </row>
    <row r="36" spans="1:4" x14ac:dyDescent="0.25">
      <c r="A36" s="15"/>
      <c r="B36" s="14"/>
      <c r="C36" s="14"/>
      <c r="D36" s="14"/>
    </row>
    <row r="37" spans="1:4" x14ac:dyDescent="0.25">
      <c r="A37" s="15"/>
      <c r="B37" s="14"/>
      <c r="C37" s="14"/>
      <c r="D37" s="14"/>
    </row>
    <row r="38" spans="1:4" x14ac:dyDescent="0.25">
      <c r="A38" s="15"/>
      <c r="B38" s="14"/>
      <c r="C38" s="14"/>
      <c r="D38" s="14"/>
    </row>
    <row r="39" spans="1:4" x14ac:dyDescent="0.25">
      <c r="A39" s="15"/>
      <c r="B39" s="14"/>
      <c r="C39" s="14"/>
      <c r="D39" s="14"/>
    </row>
    <row r="40" spans="1:4" x14ac:dyDescent="0.25">
      <c r="A40" s="15"/>
      <c r="B40" s="14"/>
      <c r="C40" s="14"/>
      <c r="D40" s="14"/>
    </row>
    <row r="41" spans="1:4" x14ac:dyDescent="0.25">
      <c r="A41" s="15"/>
      <c r="B41" s="25"/>
      <c r="C41" s="15"/>
      <c r="D41" s="15"/>
    </row>
    <row r="42" spans="1:4" x14ac:dyDescent="0.25">
      <c r="A42" s="15"/>
      <c r="B42" s="24"/>
      <c r="C42" s="15"/>
      <c r="D42" s="15"/>
    </row>
    <row r="43" spans="1:4" x14ac:dyDescent="0.25">
      <c r="A43" s="15"/>
      <c r="B43" s="40"/>
      <c r="C43" s="43"/>
      <c r="D43" s="14"/>
    </row>
    <row r="44" spans="1:4" x14ac:dyDescent="0.25">
      <c r="A44" s="15"/>
      <c r="B44" s="25"/>
      <c r="C44" s="14"/>
      <c r="D44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2022-01-24T02:36:30Z</dcterms:modified>
</cp:coreProperties>
</file>