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3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</sheets>
  <calcPr calcId="145621"/>
</workbook>
</file>

<file path=xl/calcChain.xml><?xml version="1.0" encoding="utf-8"?>
<calcChain xmlns="http://schemas.openxmlformats.org/spreadsheetml/2006/main">
  <c r="D16" i="3" l="1"/>
  <c r="C16" i="3"/>
  <c r="D50" i="2"/>
  <c r="C50" i="2"/>
  <c r="D58" i="1"/>
  <c r="C58" i="1"/>
  <c r="D44" i="2" l="1"/>
  <c r="D54" i="1"/>
  <c r="C54" i="1"/>
  <c r="D12" i="3" l="1"/>
  <c r="D19" i="6" l="1"/>
  <c r="C19" i="6"/>
  <c r="D42" i="2"/>
  <c r="C42" i="2"/>
  <c r="D49" i="1"/>
  <c r="C49" i="1"/>
  <c r="C38" i="2" l="1"/>
  <c r="J10" i="5"/>
  <c r="D14" i="6" l="1"/>
  <c r="D38" i="2"/>
  <c r="D43" i="1"/>
  <c r="C43" i="1"/>
  <c r="D10" i="9" l="1"/>
  <c r="D33" i="2"/>
  <c r="D39" i="1"/>
  <c r="C39" i="1"/>
  <c r="H24" i="5"/>
  <c r="D12" i="6" l="1"/>
  <c r="D31" i="2"/>
  <c r="C31" i="2"/>
  <c r="D35" i="1"/>
  <c r="C35" i="1"/>
  <c r="D8" i="9" l="1"/>
  <c r="D14" i="4"/>
  <c r="D10" i="3"/>
  <c r="D10" i="6"/>
  <c r="D26" i="2"/>
  <c r="C26" i="2"/>
  <c r="D31" i="1"/>
  <c r="C31" i="1"/>
  <c r="D6" i="9" l="1"/>
  <c r="D8" i="3"/>
  <c r="C8" i="3"/>
  <c r="D8" i="6"/>
  <c r="D22" i="2"/>
  <c r="D27" i="1"/>
  <c r="C27" i="1"/>
  <c r="D12" i="4" l="1"/>
  <c r="C12" i="4"/>
  <c r="D6" i="6"/>
  <c r="D20" i="2"/>
  <c r="D18" i="1"/>
  <c r="D22" i="1" s="1"/>
  <c r="C22" i="1"/>
  <c r="D8" i="4"/>
  <c r="C8" i="4"/>
  <c r="D18" i="2"/>
  <c r="C18" i="2"/>
  <c r="C18" i="1"/>
  <c r="D12" i="2" l="1"/>
  <c r="C12" i="2"/>
  <c r="D12" i="1"/>
  <c r="C12" i="1"/>
  <c r="C8" i="2" l="1"/>
  <c r="D8" i="2" s="1"/>
  <c r="D8" i="1"/>
  <c r="C8" i="1"/>
  <c r="M4" i="5" l="1"/>
  <c r="L4" i="5"/>
  <c r="K4" i="5"/>
  <c r="J4" i="5"/>
  <c r="I4" i="5"/>
  <c r="H4" i="5"/>
  <c r="G4" i="5"/>
  <c r="F4" i="5"/>
  <c r="E4" i="5"/>
  <c r="D4" i="5"/>
  <c r="C4" i="5"/>
  <c r="B4" i="5"/>
  <c r="C8" i="5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17" i="5"/>
  <c r="N18" i="5"/>
  <c r="N7" i="5"/>
  <c r="N6" i="5"/>
  <c r="N5" i="5"/>
  <c r="N12" i="5"/>
  <c r="N11" i="5"/>
  <c r="M8" i="5"/>
  <c r="L8" i="5"/>
  <c r="K8" i="5"/>
  <c r="J8" i="5"/>
  <c r="I8" i="5"/>
  <c r="H8" i="5"/>
  <c r="G8" i="5"/>
  <c r="F8" i="5"/>
  <c r="E8" i="5"/>
  <c r="D8" i="5"/>
  <c r="B8" i="5"/>
  <c r="M14" i="5"/>
  <c r="L14" i="5"/>
  <c r="K14" i="5"/>
  <c r="J14" i="5"/>
  <c r="I14" i="5"/>
  <c r="H14" i="5"/>
  <c r="G14" i="5"/>
  <c r="F14" i="5"/>
  <c r="E14" i="5"/>
  <c r="D14" i="5"/>
  <c r="C14" i="5"/>
  <c r="B14" i="5"/>
  <c r="I24" i="5" l="1"/>
  <c r="M24" i="5"/>
  <c r="E24" i="5"/>
  <c r="B24" i="5"/>
  <c r="F24" i="5"/>
  <c r="J24" i="5"/>
  <c r="K24" i="5"/>
  <c r="G24" i="5"/>
  <c r="L24" i="5"/>
  <c r="D24" i="5"/>
  <c r="N4" i="5"/>
  <c r="C24" i="5"/>
  <c r="N19" i="5"/>
  <c r="N23" i="5"/>
  <c r="N13" i="5"/>
  <c r="N10" i="5" l="1"/>
  <c r="N9" i="5"/>
  <c r="N15" i="5" l="1"/>
  <c r="N16" i="5"/>
  <c r="N14" i="5"/>
  <c r="N8" i="5" l="1"/>
  <c r="N24" i="5" s="1"/>
</calcChain>
</file>

<file path=xl/sharedStrings.xml><?xml version="1.0" encoding="utf-8"?>
<sst xmlns="http://schemas.openxmlformats.org/spreadsheetml/2006/main" count="237" uniqueCount="118">
  <si>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</si>
  <si>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</si>
  <si>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</si>
  <si>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</si>
  <si>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</si>
  <si>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</si>
  <si>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</si>
  <si>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</si>
  <si>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</si>
  <si>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</si>
  <si>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</si>
  <si>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</si>
  <si>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</si>
  <si>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</si>
  <si>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</si>
  <si>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</si>
  <si>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</si>
  <si>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</si>
  <si>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</si>
  <si>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</si>
  <si>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</si>
  <si>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</si>
  <si>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</si>
  <si>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</si>
  <si>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</si>
  <si>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</si>
  <si>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</si>
  <si>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</si>
  <si>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</si>
  <si>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</si>
  <si>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</si>
  <si>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</si>
  <si>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</si>
  <si>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</si>
  <si>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</si>
  <si>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</si>
  <si>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</si>
  <si>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</si>
  <si>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</si>
  <si>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Сосновая,15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</si>
  <si>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</si>
  <si>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</si>
  <si>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</si>
  <si>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</si>
  <si>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</si>
  <si>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</si>
  <si>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</si>
  <si>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</si>
  <si>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</si>
  <si>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</si>
  <si>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</si>
  <si>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</si>
  <si>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</si>
  <si>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</si>
  <si>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</si>
  <si>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</si>
  <si>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</si>
  <si>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Техобслуживание и снятие показаний общедомового теплосчетчика</t>
  </si>
  <si>
    <t>7. Расходы по содержанию УК</t>
  </si>
  <si>
    <t>Техническое обслуживание системы видеонаблюдения</t>
  </si>
  <si>
    <t>Директор ООО УК "Крокус"</t>
  </si>
  <si>
    <t>Лицевой счет. Сводный расчет  2021г</t>
  </si>
  <si>
    <t>Лицевой счёт  2021г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</si>
  <si>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</si>
  <si>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</si>
  <si>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Установка дверной ручки</t>
  </si>
  <si>
    <t>Лицевой счёт 2021г</t>
  </si>
  <si>
    <t>Итого за февраль</t>
  </si>
  <si>
    <t>Уборка снега с подъездных козырьков</t>
  </si>
  <si>
    <t>Демонтаж насоса ХВС для ремонта</t>
  </si>
  <si>
    <t>Монтаж насоса ХВС после ремонта</t>
  </si>
  <si>
    <t>Итого за март</t>
  </si>
  <si>
    <t>Очистка подъездных козырьков от снега</t>
  </si>
  <si>
    <t>Очистка подъездных козырьков от снега (февраль)</t>
  </si>
  <si>
    <t>Установка замка на почтовый ящик</t>
  </si>
  <si>
    <t>Змена насоса ГВС в ТУ</t>
  </si>
  <si>
    <t>Монтаж теплообменника в ТУ Подъезд №2</t>
  </si>
  <si>
    <t>Итого за апрель</t>
  </si>
  <si>
    <t xml:space="preserve">Установка светильника Подъезд №1 </t>
  </si>
  <si>
    <t>Монтаж теплообменника в ТУ Подъезд №1</t>
  </si>
  <si>
    <t>Замена водосчетчиков подпитки теплообменников</t>
  </si>
  <si>
    <t>Демонтаж неисправного клапана ГВС в ТУ</t>
  </si>
  <si>
    <t>Итого за май</t>
  </si>
  <si>
    <t>Ревизия подъездного освещения. Замена лампочек</t>
  </si>
  <si>
    <t>Ремонт кровли на шахте лифта Подъезд №2</t>
  </si>
  <si>
    <t>Затирка и покраска стен и потолков в подъезде</t>
  </si>
  <si>
    <t>Покраска бордюр</t>
  </si>
  <si>
    <t>Итого за июнь</t>
  </si>
  <si>
    <t>Частичный ремонт козырька Подъезд №2</t>
  </si>
  <si>
    <t>Установка светильников Онлайт 10 шт Подъезд №2</t>
  </si>
  <si>
    <t>Ремонт кровли на крыше Подъезд №2</t>
  </si>
  <si>
    <t>Ревизия насоса Wilo (IL 40/140-2,2/2 P=2,2 кВт</t>
  </si>
  <si>
    <t>Скос травы на придомовой территории</t>
  </si>
  <si>
    <t>Итого за июль</t>
  </si>
  <si>
    <t>Частичный ремонт козырька. Подъезд №1</t>
  </si>
  <si>
    <t>Частичный ремонт парапета подъездного козырька Подъезд №1</t>
  </si>
  <si>
    <t>Замена светильников Онлайт 12 штук</t>
  </si>
  <si>
    <t>Итого за август</t>
  </si>
  <si>
    <t>Итого за сентябрь</t>
  </si>
  <si>
    <t>Наклейки Вас обслуживает</t>
  </si>
  <si>
    <t>Техническйи осмотр подъездного освещения. Замена светильников Онлайт 9 шт и 8 лампочек</t>
  </si>
  <si>
    <t>Замена доводчика на третью тамбурную дверь в подъезде №1</t>
  </si>
  <si>
    <t>Замена спускного крана на стояке ХВС Подъезд №1</t>
  </si>
  <si>
    <t>Запуск подъездного отопления</t>
  </si>
  <si>
    <t>Итого за октябрь</t>
  </si>
  <si>
    <t>Чистка чердака от голубей</t>
  </si>
  <si>
    <t>Замена светильника 100вт на улице</t>
  </si>
  <si>
    <t>Перенос светильника с 1 на 3 этаж</t>
  </si>
  <si>
    <t>Замена ламп в подвале 4шт</t>
  </si>
  <si>
    <t>Ремонт фасада</t>
  </si>
  <si>
    <t>Ремонт на стояке ГВС Квартира №54</t>
  </si>
  <si>
    <t>Итого за ноябрь</t>
  </si>
  <si>
    <t>Итого за декабрь</t>
  </si>
  <si>
    <t>Закрепление табличек в лифте Подъезд №2</t>
  </si>
  <si>
    <t>Стоимость табличек</t>
  </si>
  <si>
    <t>Вырезка отверстия под домофон</t>
  </si>
  <si>
    <t>Изготовление и установка входной металлической двери</t>
  </si>
  <si>
    <t>Замена доводчика входной двери Подъезд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</si>
</sst>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1" fillId="0" borderId="8" xfId="0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2" fontId="7" fillId="0" borderId="0" xfId="0" applyNumberFormat="1" applyFont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7" xfId="0" applyFont="1" applyBorder="1"/>
    <xf numFmtId="0" fontId="0" fillId="0" borderId="6" xfId="0" applyFont="1" applyBorder="1"/>
    <xf numFmtId="0" fontId="1" fillId="0" borderId="9" xfId="0" applyFont="1" applyBorder="1"/>
    <xf numFmtId="14" fontId="0" fillId="0" borderId="1" xfId="0" applyNumberFormat="1" applyBorder="1"/>
    <xf numFmtId="49" fontId="2" fillId="0" borderId="1" xfId="0" applyNumberFormat="1" applyFont="1" applyBorder="1" applyAlignment="1">
      <alignment wrapText="1"/>
    </xf>
    <xf numFmtId="0" fontId="0" fillId="0" borderId="1" xfId="0" applyFont="1" applyBorder="1" applyAlignment="1">
      <alignment horizontal="right" wrapText="1"/>
    </xf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  <xf numFmtId="2" fontId="6" fillId="0" borderId="1" xfId="0" applyNumberFormat="1" applyFont="1" applyBorder="1"/>
    <xf numFmtId="0" fontId="1" fillId="0" borderId="1" xfId="0" applyFont="1" applyBorder="1" applyAlignment="1">
      <alignment horizontal="left" wrapText="1"/>
    </xf>
    <xf numFmtId="2" fontId="0" fillId="0" borderId="2" xfId="0" applyNumberFormat="1" applyFont="1" applyBorder="1"/>
    <xf numFmtId="2" fontId="0" fillId="0" borderId="2" xfId="0" applyNumberFormat="1" applyBorder="1"/>
    <xf numFmtId="2" fontId="0" fillId="0" borderId="1" xfId="0" applyNumberFormat="1" applyFont="1" applyBorder="1"/>
    <xf numFmtId="0" fontId="0" fillId="0" borderId="1" xfId="0" applyFont="1" applyBorder="1" applyAlignment="1">
      <alignment horizontal="left"/>
    </xf>
    <xf numFmtId="0" fontId="0" fillId="0" borderId="8" xfId="0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10" fillId="0" borderId="1" xfId="0" applyFont="1" applyBorder="1"/>
    <xf numFmtId="0" fontId="10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9" fillId="0" borderId="1" xfId="0" applyFont="1" applyBorder="1"/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2" fontId="9" fillId="0" borderId="1" xfId="0" applyNumberFormat="1" applyFont="1" applyBorder="1"/>
    <xf numFmtId="0" fontId="10" fillId="0" borderId="0" xfId="0" applyFont="1"/>
    <xf numFmtId="2" fontId="0" fillId="0" borderId="2" xfId="0" applyNumberFormat="1" applyFont="1" applyBorder="1" applyAlignment="1">
      <alignment wrapText="1"/>
    </xf>
    <xf numFmtId="2" fontId="1" fillId="0" borderId="2" xfId="0" applyNumberFormat="1" applyFont="1" applyBorder="1"/>
    <xf numFmtId="2" fontId="1" fillId="0" borderId="7" xfId="0" applyNumberFormat="1" applyFont="1" applyBorder="1"/>
    <xf numFmtId="2" fontId="1" fillId="0" borderId="1" xfId="0" applyNumberFormat="1" applyFont="1" applyBorder="1"/>
    <xf numFmtId="0" fontId="13" fillId="2" borderId="1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topLeftCell="A43" workbookViewId="0">
      <selection activeCell="D58" sqref="D58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92" t="s">
        <v>62</v>
      </c>
      <c r="C1" s="92"/>
      <c r="D1" s="92"/>
      <c r="E1" s="7"/>
      <c r="F1" s="7"/>
      <c r="G1" s="7"/>
      <c r="H1" s="7"/>
    </row>
    <row r="2" spans="1:8" ht="15.95" customHeight="1" x14ac:dyDescent="0.25">
      <c r="A2" s="1"/>
      <c r="B2" s="2" t="s">
        <v>39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91" t="s">
        <v>4</v>
      </c>
      <c r="C3" s="91"/>
      <c r="D3" s="91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 x14ac:dyDescent="0.25">
      <c r="A5" s="71"/>
      <c r="B5" s="72" t="s">
        <v>2</v>
      </c>
      <c r="C5" s="71"/>
      <c r="D5" s="71"/>
      <c r="E5" s="1"/>
      <c r="F5" s="1"/>
      <c r="G5" s="1"/>
      <c r="H5" s="1"/>
    </row>
    <row r="6" spans="1:8" ht="30" x14ac:dyDescent="0.25">
      <c r="A6" s="73">
        <v>1</v>
      </c>
      <c r="B6" s="73" t="s">
        <v>57</v>
      </c>
      <c r="C6" s="73">
        <v>1223.92</v>
      </c>
      <c r="D6" s="72"/>
      <c r="E6" s="6"/>
      <c r="F6" s="1"/>
    </row>
    <row r="7" spans="1:8" ht="60" x14ac:dyDescent="0.25">
      <c r="A7" s="71">
        <v>2</v>
      </c>
      <c r="B7" s="73" t="s">
        <v>63</v>
      </c>
      <c r="C7" s="71">
        <v>935</v>
      </c>
      <c r="D7" s="71"/>
      <c r="E7" s="6"/>
      <c r="F7" s="1"/>
    </row>
    <row r="8" spans="1:8" x14ac:dyDescent="0.25">
      <c r="A8" s="73"/>
      <c r="B8" s="72" t="s">
        <v>64</v>
      </c>
      <c r="C8" s="72">
        <f>SUM(C6:C7)</f>
        <v>2158.92</v>
      </c>
      <c r="D8" s="72">
        <f>C8</f>
        <v>2158.92</v>
      </c>
      <c r="E8" s="6"/>
      <c r="F8" s="1"/>
    </row>
    <row r="9" spans="1:8" x14ac:dyDescent="0.25">
      <c r="A9" s="73"/>
      <c r="B9" s="72" t="s">
        <v>5</v>
      </c>
      <c r="C9" s="73"/>
      <c r="D9" s="72"/>
      <c r="E9" s="6"/>
      <c r="F9" s="1"/>
    </row>
    <row r="10" spans="1:8" ht="30" x14ac:dyDescent="0.25">
      <c r="A10" s="73">
        <v>1</v>
      </c>
      <c r="B10" s="73" t="s">
        <v>57</v>
      </c>
      <c r="C10" s="73">
        <v>1223.92</v>
      </c>
      <c r="D10" s="72"/>
      <c r="E10" s="6"/>
      <c r="F10" s="1"/>
    </row>
    <row r="11" spans="1:8" ht="60" x14ac:dyDescent="0.25">
      <c r="A11" s="73">
        <v>2</v>
      </c>
      <c r="B11" s="73" t="s">
        <v>63</v>
      </c>
      <c r="C11" s="73">
        <v>935</v>
      </c>
      <c r="D11" s="72"/>
      <c r="E11" s="6"/>
      <c r="F11" s="1"/>
    </row>
    <row r="12" spans="1:8" x14ac:dyDescent="0.25">
      <c r="A12" s="73"/>
      <c r="B12" s="72" t="s">
        <v>67</v>
      </c>
      <c r="C12" s="73">
        <f>SUM(C10:C11)</f>
        <v>2158.92</v>
      </c>
      <c r="D12" s="72">
        <f>C12+D8</f>
        <v>4317.84</v>
      </c>
      <c r="E12" s="6"/>
      <c r="F12" s="1"/>
    </row>
    <row r="13" spans="1:8" x14ac:dyDescent="0.25">
      <c r="A13" s="73"/>
      <c r="B13" s="72" t="s">
        <v>3</v>
      </c>
      <c r="C13" s="73"/>
      <c r="D13" s="72"/>
      <c r="E13" s="6"/>
      <c r="F13" s="1"/>
    </row>
    <row r="14" spans="1:8" s="5" customFormat="1" ht="30" x14ac:dyDescent="0.25">
      <c r="A14" s="73">
        <v>1</v>
      </c>
      <c r="B14" s="73" t="s">
        <v>57</v>
      </c>
      <c r="C14" s="72">
        <v>1223.92</v>
      </c>
      <c r="D14" s="72"/>
      <c r="E14" s="11"/>
      <c r="F14" s="4"/>
    </row>
    <row r="15" spans="1:8" s="5" customFormat="1" ht="60" x14ac:dyDescent="0.25">
      <c r="A15" s="73">
        <v>2</v>
      </c>
      <c r="B15" s="73" t="s">
        <v>63</v>
      </c>
      <c r="C15" s="73">
        <v>935</v>
      </c>
      <c r="D15" s="72"/>
      <c r="E15" s="4"/>
      <c r="F15" s="4"/>
    </row>
    <row r="16" spans="1:8" x14ac:dyDescent="0.25">
      <c r="A16" s="73">
        <v>3</v>
      </c>
      <c r="B16" s="73" t="s">
        <v>69</v>
      </c>
      <c r="C16" s="73">
        <v>1266</v>
      </c>
      <c r="D16" s="72"/>
      <c r="E16" s="1"/>
      <c r="F16" s="1"/>
    </row>
    <row r="17" spans="1:6" x14ac:dyDescent="0.25">
      <c r="A17" s="73">
        <v>4</v>
      </c>
      <c r="B17" s="73" t="s">
        <v>70</v>
      </c>
      <c r="C17" s="73">
        <v>1266</v>
      </c>
      <c r="D17" s="72"/>
      <c r="E17" s="1"/>
      <c r="F17" s="1"/>
    </row>
    <row r="18" spans="1:6" x14ac:dyDescent="0.25">
      <c r="A18" s="72"/>
      <c r="B18" s="72" t="s">
        <v>71</v>
      </c>
      <c r="C18" s="73">
        <f>SUM(C14:C17)</f>
        <v>4690.92</v>
      </c>
      <c r="D18" s="72">
        <f>C18+D12</f>
        <v>9008.76</v>
      </c>
      <c r="E18" s="1"/>
      <c r="F18" s="1"/>
    </row>
    <row r="19" spans="1:6" x14ac:dyDescent="0.25">
      <c r="A19" s="73"/>
      <c r="B19" s="72" t="s">
        <v>7</v>
      </c>
      <c r="C19" s="73"/>
      <c r="D19" s="73"/>
      <c r="E19" s="1"/>
      <c r="F19" s="1"/>
    </row>
    <row r="20" spans="1:6" ht="30" x14ac:dyDescent="0.25">
      <c r="A20" s="73">
        <v>1</v>
      </c>
      <c r="B20" s="73" t="s">
        <v>57</v>
      </c>
      <c r="C20" s="73">
        <v>1223.92</v>
      </c>
      <c r="D20" s="72"/>
      <c r="E20" s="1"/>
      <c r="F20" s="1"/>
    </row>
    <row r="21" spans="1:6" s="5" customFormat="1" ht="60" x14ac:dyDescent="0.25">
      <c r="A21" s="73">
        <v>2</v>
      </c>
      <c r="B21" s="73" t="s">
        <v>63</v>
      </c>
      <c r="C21" s="73">
        <v>935</v>
      </c>
      <c r="D21" s="72"/>
      <c r="E21" s="4"/>
      <c r="F21" s="4"/>
    </row>
    <row r="22" spans="1:6" s="5" customFormat="1" x14ac:dyDescent="0.25">
      <c r="A22" s="73"/>
      <c r="B22" s="72" t="s">
        <v>77</v>
      </c>
      <c r="C22" s="72">
        <f>SUM(C20:C21)</f>
        <v>2158.92</v>
      </c>
      <c r="D22" s="72">
        <f>C22+D18</f>
        <v>11167.68</v>
      </c>
      <c r="E22" s="4"/>
      <c r="F22" s="4"/>
    </row>
    <row r="23" spans="1:6" x14ac:dyDescent="0.25">
      <c r="A23" s="73"/>
      <c r="B23" s="72" t="s">
        <v>8</v>
      </c>
      <c r="C23" s="72"/>
      <c r="D23" s="72"/>
      <c r="E23" s="1"/>
      <c r="F23" s="1"/>
    </row>
    <row r="24" spans="1:6" ht="30" x14ac:dyDescent="0.25">
      <c r="A24" s="73">
        <v>1</v>
      </c>
      <c r="B24" s="73" t="s">
        <v>57</v>
      </c>
      <c r="C24" s="73">
        <v>1223.92</v>
      </c>
      <c r="D24" s="72"/>
      <c r="E24" s="1"/>
      <c r="F24" s="1"/>
    </row>
    <row r="25" spans="1:6" ht="60" x14ac:dyDescent="0.25">
      <c r="A25" s="73">
        <v>2</v>
      </c>
      <c r="B25" s="73" t="s">
        <v>63</v>
      </c>
      <c r="C25" s="73">
        <v>935</v>
      </c>
      <c r="D25" s="72"/>
      <c r="E25" s="1"/>
      <c r="F25" s="1"/>
    </row>
    <row r="26" spans="1:6" x14ac:dyDescent="0.25">
      <c r="A26" s="73">
        <v>3</v>
      </c>
      <c r="B26" s="73" t="s">
        <v>81</v>
      </c>
      <c r="C26" s="73">
        <v>2047.5</v>
      </c>
      <c r="D26" s="72"/>
      <c r="E26" s="1"/>
      <c r="F26" s="1"/>
    </row>
    <row r="27" spans="1:6" x14ac:dyDescent="0.25">
      <c r="A27" s="73"/>
      <c r="B27" s="72" t="s">
        <v>82</v>
      </c>
      <c r="C27" s="72">
        <f>SUM(C24:C26)</f>
        <v>4206.42</v>
      </c>
      <c r="D27" s="72">
        <f>C27+D22</f>
        <v>15374.1</v>
      </c>
      <c r="E27" s="1"/>
      <c r="F27" s="1"/>
    </row>
    <row r="28" spans="1:6" x14ac:dyDescent="0.25">
      <c r="A28" s="73"/>
      <c r="B28" s="72" t="s">
        <v>9</v>
      </c>
      <c r="C28" s="73"/>
      <c r="D28" s="72"/>
      <c r="E28" s="1"/>
      <c r="F28" s="1"/>
    </row>
    <row r="29" spans="1:6" s="5" customFormat="1" ht="30" x14ac:dyDescent="0.25">
      <c r="A29" s="72">
        <v>1</v>
      </c>
      <c r="B29" s="73" t="s">
        <v>57</v>
      </c>
      <c r="C29" s="73">
        <v>1223.92</v>
      </c>
      <c r="D29" s="72"/>
      <c r="E29" s="4"/>
      <c r="F29" s="4"/>
    </row>
    <row r="30" spans="1:6" s="5" customFormat="1" ht="60" x14ac:dyDescent="0.25">
      <c r="A30" s="73">
        <v>2</v>
      </c>
      <c r="B30" s="73" t="s">
        <v>63</v>
      </c>
      <c r="C30" s="73">
        <v>935</v>
      </c>
      <c r="D30" s="72"/>
      <c r="E30" s="4"/>
      <c r="F30" s="4"/>
    </row>
    <row r="31" spans="1:6" x14ac:dyDescent="0.25">
      <c r="A31" s="73"/>
      <c r="B31" s="72" t="s">
        <v>87</v>
      </c>
      <c r="C31" s="73">
        <f>SUM(C29:C30)</f>
        <v>2158.92</v>
      </c>
      <c r="D31" s="72">
        <f>C31+D27</f>
        <v>17533.02</v>
      </c>
      <c r="E31" s="1"/>
      <c r="F31" s="1"/>
    </row>
    <row r="32" spans="1:6" x14ac:dyDescent="0.25">
      <c r="A32" s="73"/>
      <c r="B32" s="72" t="s">
        <v>10</v>
      </c>
      <c r="C32" s="72"/>
      <c r="D32" s="72"/>
      <c r="E32" s="1"/>
      <c r="F32" s="1"/>
    </row>
    <row r="33" spans="1:6" ht="30" x14ac:dyDescent="0.25">
      <c r="A33" s="73">
        <v>1</v>
      </c>
      <c r="B33" s="73" t="s">
        <v>57</v>
      </c>
      <c r="C33" s="73">
        <v>1223.92</v>
      </c>
      <c r="D33" s="72"/>
      <c r="E33" s="1"/>
      <c r="F33" s="1"/>
    </row>
    <row r="34" spans="1:6" ht="60" x14ac:dyDescent="0.25">
      <c r="A34" s="73">
        <v>2</v>
      </c>
      <c r="B34" s="73" t="s">
        <v>63</v>
      </c>
      <c r="C34" s="73">
        <v>935</v>
      </c>
      <c r="D34" s="72"/>
      <c r="E34" s="1"/>
      <c r="F34" s="1"/>
    </row>
    <row r="35" spans="1:6" x14ac:dyDescent="0.25">
      <c r="A35" s="73"/>
      <c r="B35" s="72" t="s">
        <v>93</v>
      </c>
      <c r="C35" s="72">
        <f>SUM(C33:C34)</f>
        <v>2158.92</v>
      </c>
      <c r="D35" s="72">
        <f>C35+D31</f>
        <v>19691.940000000002</v>
      </c>
      <c r="E35" s="1"/>
      <c r="F35" s="1"/>
    </row>
    <row r="36" spans="1:6" x14ac:dyDescent="0.25">
      <c r="A36" s="73"/>
      <c r="B36" s="72" t="s">
        <v>11</v>
      </c>
      <c r="C36" s="73"/>
      <c r="D36" s="74"/>
      <c r="E36" s="1"/>
      <c r="F36" s="1"/>
    </row>
    <row r="37" spans="1:6" ht="30" x14ac:dyDescent="0.25">
      <c r="A37" s="73">
        <v>1</v>
      </c>
      <c r="B37" s="73" t="s">
        <v>57</v>
      </c>
      <c r="C37" s="73">
        <v>1223.92</v>
      </c>
      <c r="D37" s="74"/>
      <c r="E37" s="1"/>
      <c r="F37" s="1"/>
    </row>
    <row r="38" spans="1:6" ht="60" x14ac:dyDescent="0.25">
      <c r="A38" s="73">
        <v>2</v>
      </c>
      <c r="B38" s="73" t="s">
        <v>63</v>
      </c>
      <c r="C38" s="73">
        <v>935</v>
      </c>
      <c r="D38" s="74"/>
      <c r="E38" s="1"/>
      <c r="F38" s="1"/>
    </row>
    <row r="39" spans="1:6" x14ac:dyDescent="0.25">
      <c r="A39" s="73"/>
      <c r="B39" s="72" t="s">
        <v>97</v>
      </c>
      <c r="C39" s="72">
        <f>SUM(C37:C38)</f>
        <v>2158.92</v>
      </c>
      <c r="D39" s="74">
        <f>C39+D35</f>
        <v>21850.86</v>
      </c>
      <c r="E39" s="1"/>
      <c r="F39" s="1"/>
    </row>
    <row r="40" spans="1:6" x14ac:dyDescent="0.25">
      <c r="A40" s="73"/>
      <c r="B40" s="72" t="s">
        <v>12</v>
      </c>
      <c r="C40" s="73"/>
      <c r="D40" s="75"/>
      <c r="E40" s="1"/>
      <c r="F40" s="1"/>
    </row>
    <row r="41" spans="1:6" ht="30" x14ac:dyDescent="0.25">
      <c r="A41" s="73">
        <v>1</v>
      </c>
      <c r="B41" s="73" t="s">
        <v>57</v>
      </c>
      <c r="C41" s="73">
        <v>1223.92</v>
      </c>
      <c r="D41" s="75"/>
      <c r="E41" s="1"/>
      <c r="F41" s="1"/>
    </row>
    <row r="42" spans="1:6" ht="60" x14ac:dyDescent="0.25">
      <c r="A42" s="73">
        <v>2</v>
      </c>
      <c r="B42" s="73" t="s">
        <v>63</v>
      </c>
      <c r="C42" s="73">
        <v>935</v>
      </c>
      <c r="D42" s="74"/>
      <c r="E42" s="1"/>
      <c r="F42" s="1"/>
    </row>
    <row r="43" spans="1:6" x14ac:dyDescent="0.25">
      <c r="A43" s="73"/>
      <c r="B43" s="76" t="s">
        <v>98</v>
      </c>
      <c r="C43" s="72">
        <f>SUM(C41:C42)</f>
        <v>2158.92</v>
      </c>
      <c r="D43" s="74">
        <f>C43+D39</f>
        <v>24009.78</v>
      </c>
      <c r="E43" s="1"/>
      <c r="F43" s="1"/>
    </row>
    <row r="44" spans="1:6" x14ac:dyDescent="0.25">
      <c r="A44" s="73"/>
      <c r="B44" s="72" t="s">
        <v>13</v>
      </c>
      <c r="C44" s="73"/>
      <c r="D44" s="72"/>
      <c r="E44" s="1"/>
      <c r="F44" s="1"/>
    </row>
    <row r="45" spans="1:6" ht="30" x14ac:dyDescent="0.25">
      <c r="A45" s="73">
        <v>1</v>
      </c>
      <c r="B45" s="73" t="s">
        <v>57</v>
      </c>
      <c r="C45" s="73">
        <v>1223.92</v>
      </c>
      <c r="D45" s="73"/>
      <c r="E45" s="1"/>
      <c r="F45" s="1"/>
    </row>
    <row r="46" spans="1:6" ht="60" x14ac:dyDescent="0.25">
      <c r="A46" s="73">
        <v>2</v>
      </c>
      <c r="B46" s="73" t="s">
        <v>63</v>
      </c>
      <c r="C46" s="73">
        <v>935</v>
      </c>
      <c r="D46" s="72"/>
      <c r="E46" s="1"/>
      <c r="F46" s="1"/>
    </row>
    <row r="47" spans="1:6" ht="30" x14ac:dyDescent="0.25">
      <c r="A47" s="73">
        <v>3</v>
      </c>
      <c r="B47" s="73" t="s">
        <v>102</v>
      </c>
      <c r="C47" s="73">
        <v>619.11</v>
      </c>
      <c r="D47" s="72"/>
      <c r="E47" s="1"/>
      <c r="F47" s="1"/>
    </row>
    <row r="48" spans="1:6" x14ac:dyDescent="0.25">
      <c r="A48" s="73">
        <v>4</v>
      </c>
      <c r="B48" s="73" t="s">
        <v>103</v>
      </c>
      <c r="C48" s="73">
        <v>316.5</v>
      </c>
      <c r="D48" s="72"/>
      <c r="E48" s="1"/>
      <c r="F48" s="1"/>
    </row>
    <row r="49" spans="1:6" x14ac:dyDescent="0.25">
      <c r="A49" s="73"/>
      <c r="B49" s="72" t="s">
        <v>104</v>
      </c>
      <c r="C49" s="72">
        <f>SUM(C45:C48)</f>
        <v>3094.53</v>
      </c>
      <c r="D49" s="72">
        <f>C49+D43</f>
        <v>27104.309999999998</v>
      </c>
      <c r="E49" s="1"/>
      <c r="F49" s="1"/>
    </row>
    <row r="50" spans="1:6" x14ac:dyDescent="0.25">
      <c r="A50" s="73"/>
      <c r="B50" s="72" t="s">
        <v>14</v>
      </c>
      <c r="C50" s="73"/>
      <c r="D50" s="73"/>
      <c r="E50" s="1"/>
      <c r="F50" s="1"/>
    </row>
    <row r="51" spans="1:6" ht="30" x14ac:dyDescent="0.25">
      <c r="A51" s="73">
        <v>1</v>
      </c>
      <c r="B51" s="73" t="s">
        <v>57</v>
      </c>
      <c r="C51" s="73">
        <v>1223.92</v>
      </c>
      <c r="D51" s="72"/>
      <c r="E51" s="1"/>
      <c r="F51" s="1"/>
    </row>
    <row r="52" spans="1:6" ht="60" x14ac:dyDescent="0.25">
      <c r="A52" s="73">
        <v>2</v>
      </c>
      <c r="B52" s="73" t="s">
        <v>63</v>
      </c>
      <c r="C52" s="73">
        <v>935</v>
      </c>
      <c r="D52" s="72"/>
      <c r="E52" s="1"/>
      <c r="F52" s="1"/>
    </row>
    <row r="53" spans="1:6" x14ac:dyDescent="0.25">
      <c r="A53" s="73">
        <v>3</v>
      </c>
      <c r="B53" s="73" t="s">
        <v>110</v>
      </c>
      <c r="C53" s="73">
        <v>2224</v>
      </c>
      <c r="D53" s="73"/>
      <c r="E53" s="1"/>
      <c r="F53" s="1"/>
    </row>
    <row r="54" spans="1:6" x14ac:dyDescent="0.25">
      <c r="A54" s="73"/>
      <c r="B54" s="72" t="s">
        <v>111</v>
      </c>
      <c r="C54" s="72">
        <f>SUM(C51:C53)</f>
        <v>4382.92</v>
      </c>
      <c r="D54" s="72">
        <f>C54+D49</f>
        <v>31487.229999999996</v>
      </c>
      <c r="E54" s="1"/>
      <c r="F54" s="1"/>
    </row>
    <row r="55" spans="1:6" x14ac:dyDescent="0.25">
      <c r="A55" s="13"/>
      <c r="B55" s="65" t="s">
        <v>15</v>
      </c>
      <c r="C55" s="13"/>
      <c r="D55" s="13"/>
      <c r="E55" s="1"/>
      <c r="F55" s="1"/>
    </row>
    <row r="56" spans="1:6" ht="30" x14ac:dyDescent="0.25">
      <c r="A56" s="73">
        <v>1</v>
      </c>
      <c r="B56" s="73" t="s">
        <v>57</v>
      </c>
      <c r="C56" s="73">
        <v>1223.92</v>
      </c>
      <c r="D56" s="72"/>
      <c r="E56" s="1"/>
      <c r="F56" s="1"/>
    </row>
    <row r="57" spans="1:6" ht="60" x14ac:dyDescent="0.25">
      <c r="A57" s="73">
        <v>2</v>
      </c>
      <c r="B57" s="73" t="s">
        <v>63</v>
      </c>
      <c r="C57" s="73">
        <v>935</v>
      </c>
      <c r="D57" s="72"/>
      <c r="E57" s="1"/>
      <c r="F57" s="1"/>
    </row>
    <row r="58" spans="1:6" x14ac:dyDescent="0.25">
      <c r="A58" s="13"/>
      <c r="B58" s="3" t="s">
        <v>112</v>
      </c>
      <c r="C58" s="3">
        <f>SUM(C56:C57)</f>
        <v>2158.92</v>
      </c>
      <c r="D58" s="3">
        <f>C58+D54</f>
        <v>33646.149999999994</v>
      </c>
      <c r="E58" s="1"/>
      <c r="F58" s="1"/>
    </row>
    <row r="59" spans="1:6" x14ac:dyDescent="0.25">
      <c r="A59" s="13"/>
      <c r="B59" s="13"/>
      <c r="C59" s="13"/>
      <c r="D59" s="13"/>
      <c r="E59" s="1"/>
      <c r="F59" s="1"/>
    </row>
    <row r="60" spans="1:6" x14ac:dyDescent="0.25">
      <c r="A60" s="13"/>
      <c r="B60" s="13"/>
      <c r="C60" s="13"/>
      <c r="D60" s="13"/>
      <c r="E60" s="1"/>
      <c r="F60" s="1"/>
    </row>
    <row r="61" spans="1:6" x14ac:dyDescent="0.25">
      <c r="A61" s="13"/>
      <c r="B61" s="45"/>
      <c r="C61" s="13"/>
      <c r="D61" s="13"/>
      <c r="E61" s="1"/>
      <c r="F61" s="1"/>
    </row>
    <row r="62" spans="1:6" x14ac:dyDescent="0.25">
      <c r="A62" s="13"/>
      <c r="B62" s="3"/>
      <c r="C62" s="3"/>
      <c r="D62" s="3"/>
      <c r="E62" s="1"/>
      <c r="F62" s="1"/>
    </row>
    <row r="63" spans="1:6" x14ac:dyDescent="0.25">
      <c r="A63" s="13"/>
      <c r="B63" s="3"/>
      <c r="C63" s="13"/>
      <c r="D63" s="13"/>
      <c r="E63" s="1"/>
      <c r="F63" s="1"/>
    </row>
    <row r="64" spans="1:6" x14ac:dyDescent="0.25">
      <c r="A64" s="13"/>
      <c r="B64" s="45"/>
      <c r="C64" s="13"/>
      <c r="D64" s="13"/>
      <c r="E64" s="1"/>
      <c r="F64" s="1"/>
    </row>
    <row r="65" spans="1:6" x14ac:dyDescent="0.25">
      <c r="A65" s="13"/>
      <c r="B65" s="3"/>
      <c r="C65" s="3"/>
      <c r="D65" s="3"/>
      <c r="E65" s="1"/>
      <c r="F65" s="1"/>
    </row>
    <row r="66" spans="1:6" x14ac:dyDescent="0.25">
      <c r="A66" s="13"/>
      <c r="B66" s="3"/>
      <c r="C66" s="13"/>
      <c r="D66" s="13"/>
      <c r="E66" s="1"/>
      <c r="F66" s="1"/>
    </row>
    <row r="67" spans="1:6" x14ac:dyDescent="0.25">
      <c r="A67" s="13"/>
      <c r="B67" s="13"/>
      <c r="C67" s="13"/>
      <c r="D67" s="13"/>
      <c r="E67" s="1"/>
      <c r="F67" s="1"/>
    </row>
    <row r="68" spans="1:6" x14ac:dyDescent="0.25">
      <c r="A68" s="13"/>
      <c r="B68" s="13"/>
      <c r="C68" s="13"/>
      <c r="D68" s="13"/>
      <c r="E68" s="1"/>
      <c r="F68" s="1"/>
    </row>
    <row r="69" spans="1:6" x14ac:dyDescent="0.25">
      <c r="A69" s="13"/>
      <c r="B69" s="41"/>
      <c r="C69" s="41"/>
      <c r="D69" s="3"/>
      <c r="E69" s="1"/>
      <c r="F69" s="1"/>
    </row>
    <row r="70" spans="1:6" x14ac:dyDescent="0.25">
      <c r="A70" s="13"/>
      <c r="B70" s="13"/>
      <c r="C70" s="13"/>
      <c r="D70" s="13"/>
      <c r="E70" s="1"/>
      <c r="F70" s="1"/>
    </row>
    <row r="71" spans="1:6" x14ac:dyDescent="0.25">
      <c r="A71" s="13"/>
      <c r="B71" s="3"/>
      <c r="C71" s="3"/>
      <c r="D71" s="3"/>
      <c r="E71" s="1"/>
      <c r="F71" s="1"/>
    </row>
    <row r="72" spans="1:6" x14ac:dyDescent="0.25">
      <c r="A72" s="24"/>
      <c r="B72" s="33"/>
      <c r="C72" s="24"/>
      <c r="D72" s="15"/>
    </row>
    <row r="73" spans="1:6" x14ac:dyDescent="0.25">
      <c r="A73" s="24"/>
      <c r="B73" s="24"/>
      <c r="C73" s="24"/>
      <c r="D73" s="15"/>
    </row>
    <row r="74" spans="1:6" x14ac:dyDescent="0.25">
      <c r="A74" s="24"/>
      <c r="B74" s="24"/>
      <c r="C74" s="24"/>
      <c r="D74" s="15"/>
    </row>
    <row r="75" spans="1:6" x14ac:dyDescent="0.25">
      <c r="A75" s="24"/>
      <c r="B75" s="24"/>
      <c r="C75" s="24"/>
      <c r="D75" s="15"/>
    </row>
    <row r="76" spans="1:6" x14ac:dyDescent="0.25">
      <c r="A76" s="24"/>
      <c r="B76" s="13"/>
      <c r="C76" s="24"/>
      <c r="D76" s="15"/>
    </row>
    <row r="77" spans="1:6" x14ac:dyDescent="0.25">
      <c r="A77" s="15"/>
      <c r="B77" s="3"/>
      <c r="C77" s="14"/>
      <c r="D77" s="14"/>
    </row>
    <row r="78" spans="1:6" x14ac:dyDescent="0.25">
      <c r="A78" s="15"/>
      <c r="B78" s="33"/>
      <c r="C78" s="15"/>
      <c r="D78" s="15"/>
    </row>
    <row r="79" spans="1:6" x14ac:dyDescent="0.25">
      <c r="A79" s="24"/>
      <c r="B79" s="13"/>
      <c r="C79" s="24"/>
      <c r="D79" s="15"/>
    </row>
    <row r="80" spans="1:6" x14ac:dyDescent="0.25">
      <c r="A80" s="24"/>
      <c r="B80" s="24"/>
      <c r="C80" s="24"/>
      <c r="D80" s="15"/>
    </row>
    <row r="81" spans="1:4" x14ac:dyDescent="0.25">
      <c r="A81" s="24"/>
      <c r="B81" s="24"/>
      <c r="C81" s="24"/>
      <c r="D81" s="15"/>
    </row>
    <row r="82" spans="1:4" x14ac:dyDescent="0.25">
      <c r="A82" s="24"/>
      <c r="B82" s="13"/>
      <c r="C82" s="24"/>
      <c r="D82" s="15"/>
    </row>
    <row r="83" spans="1:4" x14ac:dyDescent="0.25">
      <c r="A83" s="15"/>
      <c r="B83" s="33"/>
      <c r="C83" s="14"/>
      <c r="D83" s="14"/>
    </row>
    <row r="84" spans="1:4" x14ac:dyDescent="0.25">
      <c r="A84" s="15"/>
      <c r="B84" s="33"/>
      <c r="C84" s="15"/>
      <c r="D84" s="15"/>
    </row>
    <row r="85" spans="1:4" x14ac:dyDescent="0.25">
      <c r="A85" s="24"/>
      <c r="B85" s="24"/>
      <c r="C85" s="24"/>
      <c r="D85" s="15"/>
    </row>
    <row r="86" spans="1:4" x14ac:dyDescent="0.25">
      <c r="A86" s="24"/>
      <c r="B86" s="24"/>
      <c r="C86" s="24"/>
      <c r="D86" s="15"/>
    </row>
    <row r="87" spans="1:4" x14ac:dyDescent="0.25">
      <c r="A87" s="24"/>
      <c r="B87" s="13"/>
      <c r="C87" s="24"/>
      <c r="D87" s="15"/>
    </row>
    <row r="88" spans="1:4" x14ac:dyDescent="0.25">
      <c r="B88" s="40"/>
      <c r="C88" s="23"/>
      <c r="D88" s="23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topLeftCell="A31" workbookViewId="0">
      <selection activeCell="D51" sqref="D51"/>
    </sheetView>
  </sheetViews>
  <sheetFormatPr defaultRowHeight="15" x14ac:dyDescent="0.25"/>
  <cols>
    <col min="1" max="1" width="4.28515625" customWidth="1"/>
    <col min="2" max="2" width="48.28515625" customWidth="1"/>
    <col min="3" max="3" width="10.140625" customWidth="1"/>
    <col min="4" max="4" width="13.7109375" customWidth="1"/>
  </cols>
  <sheetData>
    <row r="1" spans="1:8" ht="15.95" customHeight="1" x14ac:dyDescent="0.35">
      <c r="A1" s="1"/>
      <c r="B1" s="94" t="s">
        <v>62</v>
      </c>
      <c r="C1" s="94"/>
      <c r="D1" s="94"/>
      <c r="E1" s="7"/>
      <c r="F1" s="7"/>
      <c r="G1" s="7"/>
      <c r="H1" s="7"/>
    </row>
    <row r="2" spans="1:8" ht="15.95" customHeight="1" x14ac:dyDescent="0.25">
      <c r="A2" s="1"/>
      <c r="B2" s="2" t="s">
        <v>39</v>
      </c>
      <c r="C2" s="39"/>
      <c r="D2" s="39"/>
      <c r="E2" s="1"/>
      <c r="F2" s="1"/>
      <c r="G2" s="1"/>
      <c r="H2" s="1"/>
    </row>
    <row r="3" spans="1:8" ht="15.95" customHeight="1" x14ac:dyDescent="0.25">
      <c r="A3" s="1"/>
      <c r="B3" s="93" t="s">
        <v>6</v>
      </c>
      <c r="C3" s="93"/>
      <c r="D3" s="93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x14ac:dyDescent="0.25">
      <c r="A5" s="71"/>
      <c r="B5" s="72" t="s">
        <v>2</v>
      </c>
      <c r="C5" s="71"/>
      <c r="D5" s="71"/>
      <c r="E5" s="1"/>
      <c r="F5" s="1"/>
      <c r="G5" s="1"/>
      <c r="H5" s="1"/>
    </row>
    <row r="6" spans="1:8" s="1" customFormat="1" ht="30" x14ac:dyDescent="0.25">
      <c r="A6" s="73">
        <v>1</v>
      </c>
      <c r="B6" s="73" t="s">
        <v>59</v>
      </c>
      <c r="C6" s="73">
        <v>5616</v>
      </c>
      <c r="D6" s="72"/>
    </row>
    <row r="7" spans="1:8" s="4" customFormat="1" x14ac:dyDescent="0.25">
      <c r="A7" s="71">
        <v>2</v>
      </c>
      <c r="B7" s="73" t="s">
        <v>65</v>
      </c>
      <c r="C7" s="71">
        <v>208.25</v>
      </c>
      <c r="D7" s="71"/>
    </row>
    <row r="8" spans="1:8" s="1" customFormat="1" x14ac:dyDescent="0.25">
      <c r="A8" s="73"/>
      <c r="B8" s="72" t="s">
        <v>64</v>
      </c>
      <c r="C8" s="72">
        <f>SUM(C6:C7)</f>
        <v>5824.25</v>
      </c>
      <c r="D8" s="72">
        <f>C8</f>
        <v>5824.25</v>
      </c>
    </row>
    <row r="9" spans="1:8" s="1" customFormat="1" x14ac:dyDescent="0.25">
      <c r="A9" s="73"/>
      <c r="B9" s="72" t="s">
        <v>5</v>
      </c>
      <c r="C9" s="73"/>
      <c r="D9" s="73"/>
    </row>
    <row r="10" spans="1:8" s="1" customFormat="1" ht="30" x14ac:dyDescent="0.25">
      <c r="A10" s="73">
        <v>1</v>
      </c>
      <c r="B10" s="73" t="s">
        <v>59</v>
      </c>
      <c r="C10" s="73">
        <v>5616</v>
      </c>
      <c r="D10" s="72"/>
    </row>
    <row r="11" spans="1:8" s="1" customFormat="1" x14ac:dyDescent="0.25">
      <c r="A11" s="73">
        <v>2</v>
      </c>
      <c r="B11" s="73" t="s">
        <v>68</v>
      </c>
      <c r="C11" s="73">
        <v>633</v>
      </c>
      <c r="D11" s="72"/>
    </row>
    <row r="12" spans="1:8" s="4" customFormat="1" x14ac:dyDescent="0.25">
      <c r="A12" s="73"/>
      <c r="B12" s="72" t="s">
        <v>67</v>
      </c>
      <c r="C12" s="72">
        <f>SUM(C10:C11)</f>
        <v>6249</v>
      </c>
      <c r="D12" s="72">
        <f>C12+D8</f>
        <v>12073.25</v>
      </c>
    </row>
    <row r="13" spans="1:8" s="1" customFormat="1" x14ac:dyDescent="0.25">
      <c r="A13" s="73"/>
      <c r="B13" s="72" t="s">
        <v>3</v>
      </c>
      <c r="C13" s="73"/>
      <c r="D13" s="73"/>
    </row>
    <row r="14" spans="1:8" s="1" customFormat="1" ht="30" x14ac:dyDescent="0.25">
      <c r="A14" s="73">
        <v>1</v>
      </c>
      <c r="B14" s="73" t="s">
        <v>59</v>
      </c>
      <c r="C14" s="73">
        <v>5616</v>
      </c>
      <c r="D14" s="72"/>
    </row>
    <row r="15" spans="1:8" s="1" customFormat="1" x14ac:dyDescent="0.25">
      <c r="A15" s="73">
        <v>2</v>
      </c>
      <c r="B15" s="73" t="s">
        <v>72</v>
      </c>
      <c r="C15" s="73">
        <v>297</v>
      </c>
      <c r="D15" s="72"/>
    </row>
    <row r="16" spans="1:8" s="1" customFormat="1" ht="30" x14ac:dyDescent="0.25">
      <c r="A16" s="73">
        <v>3</v>
      </c>
      <c r="B16" s="73" t="s">
        <v>73</v>
      </c>
      <c r="C16" s="73">
        <v>-235</v>
      </c>
      <c r="D16" s="72"/>
    </row>
    <row r="17" spans="1:4" s="1" customFormat="1" ht="15.75" customHeight="1" x14ac:dyDescent="0.25">
      <c r="A17" s="73">
        <v>4</v>
      </c>
      <c r="B17" s="73" t="s">
        <v>74</v>
      </c>
      <c r="C17" s="73">
        <v>307.06</v>
      </c>
      <c r="D17" s="72"/>
    </row>
    <row r="18" spans="1:4" s="1" customFormat="1" ht="15.75" customHeight="1" x14ac:dyDescent="0.25">
      <c r="A18" s="73"/>
      <c r="B18" s="72" t="s">
        <v>71</v>
      </c>
      <c r="C18" s="72">
        <f>SUM(C14:C17)</f>
        <v>5985.06</v>
      </c>
      <c r="D18" s="72">
        <f>C18+D12</f>
        <v>18058.310000000001</v>
      </c>
    </row>
    <row r="19" spans="1:4" s="1" customFormat="1" ht="15" customHeight="1" x14ac:dyDescent="0.25">
      <c r="A19" s="73"/>
      <c r="B19" s="72" t="s">
        <v>7</v>
      </c>
      <c r="C19" s="73"/>
      <c r="D19" s="72"/>
    </row>
    <row r="20" spans="1:4" s="1" customFormat="1" ht="30" x14ac:dyDescent="0.25">
      <c r="A20" s="73">
        <v>1</v>
      </c>
      <c r="B20" s="73" t="s">
        <v>59</v>
      </c>
      <c r="C20" s="73">
        <v>5616</v>
      </c>
      <c r="D20" s="72">
        <f>C20+D18</f>
        <v>23674.31</v>
      </c>
    </row>
    <row r="21" spans="1:4" x14ac:dyDescent="0.25">
      <c r="A21" s="77"/>
      <c r="B21" s="79" t="s">
        <v>8</v>
      </c>
      <c r="C21" s="77"/>
      <c r="D21" s="77"/>
    </row>
    <row r="22" spans="1:4" ht="30" x14ac:dyDescent="0.25">
      <c r="A22" s="73">
        <v>1</v>
      </c>
      <c r="B22" s="73" t="s">
        <v>59</v>
      </c>
      <c r="C22" s="73">
        <v>5616</v>
      </c>
      <c r="D22" s="80">
        <f>C22+D20</f>
        <v>29290.31</v>
      </c>
    </row>
    <row r="23" spans="1:4" x14ac:dyDescent="0.25">
      <c r="A23" s="77"/>
      <c r="B23" s="79" t="s">
        <v>9</v>
      </c>
      <c r="C23" s="80"/>
      <c r="D23" s="80"/>
    </row>
    <row r="24" spans="1:4" ht="30" x14ac:dyDescent="0.25">
      <c r="A24" s="77">
        <v>1</v>
      </c>
      <c r="B24" s="73" t="s">
        <v>59</v>
      </c>
      <c r="C24" s="77">
        <v>5616</v>
      </c>
      <c r="D24" s="80"/>
    </row>
    <row r="25" spans="1:4" x14ac:dyDescent="0.25">
      <c r="A25" s="77">
        <v>2</v>
      </c>
      <c r="B25" s="78" t="s">
        <v>88</v>
      </c>
      <c r="C25" s="77">
        <v>3586.5</v>
      </c>
      <c r="D25" s="80"/>
    </row>
    <row r="26" spans="1:4" x14ac:dyDescent="0.25">
      <c r="A26" s="77"/>
      <c r="B26" s="79" t="s">
        <v>87</v>
      </c>
      <c r="C26" s="77">
        <f>SUM(C24:C25)</f>
        <v>9202.5</v>
      </c>
      <c r="D26" s="80">
        <f>C26+D22</f>
        <v>38492.81</v>
      </c>
    </row>
    <row r="27" spans="1:4" ht="17.100000000000001" customHeight="1" x14ac:dyDescent="0.25">
      <c r="A27" s="77"/>
      <c r="B27" s="79" t="s">
        <v>10</v>
      </c>
      <c r="C27" s="77"/>
      <c r="D27" s="80"/>
    </row>
    <row r="28" spans="1:4" ht="30" x14ac:dyDescent="0.25">
      <c r="A28" s="77">
        <v>1</v>
      </c>
      <c r="B28" s="73" t="s">
        <v>59</v>
      </c>
      <c r="C28" s="77">
        <v>5616</v>
      </c>
      <c r="D28" s="80"/>
    </row>
    <row r="29" spans="1:4" x14ac:dyDescent="0.25">
      <c r="A29" s="77">
        <v>2</v>
      </c>
      <c r="B29" s="78" t="s">
        <v>94</v>
      </c>
      <c r="C29" s="77">
        <v>693</v>
      </c>
      <c r="D29" s="80"/>
    </row>
    <row r="30" spans="1:4" ht="30" x14ac:dyDescent="0.25">
      <c r="A30" s="77">
        <v>3</v>
      </c>
      <c r="B30" s="73" t="s">
        <v>95</v>
      </c>
      <c r="C30" s="77">
        <v>1713</v>
      </c>
      <c r="D30" s="80"/>
    </row>
    <row r="31" spans="1:4" x14ac:dyDescent="0.25">
      <c r="A31" s="77"/>
      <c r="B31" s="79" t="s">
        <v>93</v>
      </c>
      <c r="C31" s="80">
        <f>SUM(C28:C30)</f>
        <v>8022</v>
      </c>
      <c r="D31" s="80">
        <f>C31+D26</f>
        <v>46514.81</v>
      </c>
    </row>
    <row r="32" spans="1:4" x14ac:dyDescent="0.25">
      <c r="A32" s="77"/>
      <c r="B32" s="72" t="s">
        <v>11</v>
      </c>
      <c r="C32" s="77"/>
      <c r="D32" s="80"/>
    </row>
    <row r="33" spans="1:4" ht="30" x14ac:dyDescent="0.25">
      <c r="A33" s="77">
        <v>1</v>
      </c>
      <c r="B33" s="73" t="s">
        <v>59</v>
      </c>
      <c r="C33" s="80">
        <v>5616</v>
      </c>
      <c r="D33" s="80">
        <f>C33+D31</f>
        <v>52130.81</v>
      </c>
    </row>
    <row r="34" spans="1:4" x14ac:dyDescent="0.25">
      <c r="A34" s="73"/>
      <c r="B34" s="72" t="s">
        <v>12</v>
      </c>
      <c r="C34" s="73"/>
      <c r="D34" s="80"/>
    </row>
    <row r="35" spans="1:4" ht="30" x14ac:dyDescent="0.25">
      <c r="A35" s="73">
        <v>1</v>
      </c>
      <c r="B35" s="73" t="s">
        <v>59</v>
      </c>
      <c r="C35" s="73">
        <v>5616</v>
      </c>
      <c r="D35" s="80"/>
    </row>
    <row r="36" spans="1:4" x14ac:dyDescent="0.25">
      <c r="A36" s="77">
        <v>2</v>
      </c>
      <c r="B36" s="73" t="s">
        <v>99</v>
      </c>
      <c r="C36" s="73">
        <v>65</v>
      </c>
      <c r="D36" s="80"/>
    </row>
    <row r="37" spans="1:4" ht="30" x14ac:dyDescent="0.25">
      <c r="A37" s="77">
        <v>3</v>
      </c>
      <c r="B37" s="73" t="s">
        <v>101</v>
      </c>
      <c r="C37" s="73">
        <v>3200</v>
      </c>
      <c r="D37" s="80"/>
    </row>
    <row r="38" spans="1:4" x14ac:dyDescent="0.25">
      <c r="A38" s="77"/>
      <c r="B38" s="72" t="s">
        <v>98</v>
      </c>
      <c r="C38" s="72">
        <f>SUM(C35:C37)</f>
        <v>8881</v>
      </c>
      <c r="D38" s="80">
        <f>C38+D33</f>
        <v>61011.81</v>
      </c>
    </row>
    <row r="39" spans="1:4" x14ac:dyDescent="0.25">
      <c r="A39" s="77"/>
      <c r="B39" s="72" t="s">
        <v>13</v>
      </c>
      <c r="C39" s="73"/>
      <c r="D39" s="77"/>
    </row>
    <row r="40" spans="1:4" ht="30" x14ac:dyDescent="0.25">
      <c r="A40" s="77">
        <v>1</v>
      </c>
      <c r="B40" s="73" t="s">
        <v>59</v>
      </c>
      <c r="C40" s="73">
        <v>5616</v>
      </c>
      <c r="D40" s="77"/>
    </row>
    <row r="41" spans="1:4" x14ac:dyDescent="0.25">
      <c r="A41" s="77">
        <v>2</v>
      </c>
      <c r="B41" s="73" t="s">
        <v>105</v>
      </c>
      <c r="C41" s="73">
        <v>198</v>
      </c>
      <c r="D41" s="77"/>
    </row>
    <row r="42" spans="1:4" x14ac:dyDescent="0.25">
      <c r="A42" s="77"/>
      <c r="B42" s="72" t="s">
        <v>104</v>
      </c>
      <c r="C42" s="72">
        <f>SUM(C40:C41)</f>
        <v>5814</v>
      </c>
      <c r="D42" s="80">
        <f>C42+D38</f>
        <v>66825.81</v>
      </c>
    </row>
    <row r="43" spans="1:4" x14ac:dyDescent="0.25">
      <c r="A43" s="77"/>
      <c r="B43" s="72" t="s">
        <v>14</v>
      </c>
      <c r="C43" s="73"/>
      <c r="D43" s="77"/>
    </row>
    <row r="44" spans="1:4" ht="30" x14ac:dyDescent="0.25">
      <c r="A44" s="77">
        <v>1</v>
      </c>
      <c r="B44" s="73" t="s">
        <v>59</v>
      </c>
      <c r="C44" s="73">
        <v>5616</v>
      </c>
      <c r="D44" s="80">
        <f>C44+D42</f>
        <v>72441.81</v>
      </c>
    </row>
    <row r="45" spans="1:4" x14ac:dyDescent="0.25">
      <c r="A45" s="77"/>
      <c r="B45" s="72" t="s">
        <v>15</v>
      </c>
      <c r="C45" s="73"/>
      <c r="D45" s="77"/>
    </row>
    <row r="46" spans="1:4" ht="30" x14ac:dyDescent="0.25">
      <c r="A46" s="77">
        <v>1</v>
      </c>
      <c r="B46" s="73" t="s">
        <v>59</v>
      </c>
      <c r="C46" s="73">
        <v>5616</v>
      </c>
      <c r="D46" s="80"/>
    </row>
    <row r="47" spans="1:4" x14ac:dyDescent="0.25">
      <c r="A47" s="77">
        <v>2</v>
      </c>
      <c r="B47" s="73" t="s">
        <v>113</v>
      </c>
      <c r="C47" s="73">
        <v>95.13</v>
      </c>
      <c r="D47" s="77"/>
    </row>
    <row r="48" spans="1:4" x14ac:dyDescent="0.25">
      <c r="A48" s="77">
        <v>3</v>
      </c>
      <c r="B48" s="73" t="s">
        <v>114</v>
      </c>
      <c r="C48" s="73">
        <v>270</v>
      </c>
      <c r="D48" s="77"/>
    </row>
    <row r="49" spans="1:4" x14ac:dyDescent="0.25">
      <c r="A49" s="77">
        <v>4</v>
      </c>
      <c r="B49" s="73" t="s">
        <v>115</v>
      </c>
      <c r="C49" s="73">
        <v>1009.5</v>
      </c>
      <c r="D49" s="77"/>
    </row>
    <row r="50" spans="1:4" x14ac:dyDescent="0.25">
      <c r="A50" s="77"/>
      <c r="B50" s="72" t="s">
        <v>112</v>
      </c>
      <c r="C50" s="72">
        <f>SUM(C46:C49)</f>
        <v>6990.63</v>
      </c>
      <c r="D50" s="80">
        <f>C50+D44</f>
        <v>79432.44</v>
      </c>
    </row>
    <row r="51" spans="1:4" x14ac:dyDescent="0.25">
      <c r="A51" s="44"/>
      <c r="B51" s="3"/>
      <c r="C51" s="41"/>
      <c r="D51" s="15"/>
    </row>
    <row r="52" spans="1:4" x14ac:dyDescent="0.25">
      <c r="A52" s="44"/>
      <c r="B52" s="41"/>
      <c r="C52" s="41"/>
      <c r="D52" s="15"/>
    </row>
    <row r="53" spans="1:4" x14ac:dyDescent="0.25">
      <c r="A53" s="44"/>
      <c r="B53" s="13"/>
      <c r="C53" s="41"/>
      <c r="D53" s="15"/>
    </row>
    <row r="54" spans="1:4" x14ac:dyDescent="0.25">
      <c r="A54" s="44"/>
      <c r="B54" s="3"/>
      <c r="C54" s="41"/>
      <c r="D54" s="14"/>
    </row>
    <row r="55" spans="1:4" x14ac:dyDescent="0.25">
      <c r="A55" s="44"/>
      <c r="B55" s="13"/>
      <c r="C55" s="41"/>
      <c r="D55" s="15"/>
    </row>
    <row r="56" spans="1:4" x14ac:dyDescent="0.25">
      <c r="A56" s="44"/>
      <c r="B56" s="13"/>
      <c r="C56" s="41"/>
      <c r="D56" s="15"/>
    </row>
    <row r="57" spans="1:4" x14ac:dyDescent="0.25">
      <c r="A57" s="44"/>
      <c r="B57" s="13"/>
      <c r="C57" s="41"/>
      <c r="D57" s="15"/>
    </row>
    <row r="58" spans="1:4" x14ac:dyDescent="0.25">
      <c r="A58" s="44"/>
      <c r="B58" s="13"/>
      <c r="C58" s="41"/>
      <c r="D58" s="15"/>
    </row>
    <row r="59" spans="1:4" x14ac:dyDescent="0.25">
      <c r="A59" s="44"/>
      <c r="B59" s="13"/>
      <c r="C59" s="41"/>
      <c r="D59" s="15"/>
    </row>
    <row r="60" spans="1:4" x14ac:dyDescent="0.25">
      <c r="A60" s="44"/>
      <c r="B60" s="13"/>
      <c r="C60" s="41"/>
      <c r="D60" s="15"/>
    </row>
    <row r="61" spans="1:4" x14ac:dyDescent="0.25">
      <c r="A61" s="44"/>
      <c r="B61" s="13"/>
      <c r="C61" s="41"/>
      <c r="D61" s="15"/>
    </row>
    <row r="62" spans="1:4" x14ac:dyDescent="0.25">
      <c r="A62" s="44"/>
      <c r="B62" s="13"/>
      <c r="C62" s="41"/>
      <c r="D62" s="15"/>
    </row>
    <row r="63" spans="1:4" x14ac:dyDescent="0.25">
      <c r="A63" s="44"/>
      <c r="B63" s="13"/>
      <c r="C63" s="41"/>
      <c r="D63" s="15"/>
    </row>
    <row r="64" spans="1:4" x14ac:dyDescent="0.25">
      <c r="A64" s="15"/>
      <c r="B64" s="24"/>
      <c r="C64" s="15"/>
      <c r="D64" s="14"/>
    </row>
    <row r="65" spans="1:4" x14ac:dyDescent="0.25">
      <c r="A65" s="15"/>
      <c r="B65" s="26"/>
      <c r="C65" s="15"/>
      <c r="D65" s="15"/>
    </row>
    <row r="66" spans="1:4" x14ac:dyDescent="0.25">
      <c r="A66" s="15"/>
      <c r="B66" s="33"/>
      <c r="C66" s="14"/>
      <c r="D66" s="14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workbookViewId="0">
      <selection activeCell="D20" sqref="D20"/>
    </sheetView>
  </sheetViews>
  <sheetFormatPr defaultRowHeight="15" x14ac:dyDescent="0.25"/>
  <cols>
    <col min="1" max="1" width="4.28515625" customWidth="1"/>
    <col min="2" max="2" width="46" customWidth="1"/>
  </cols>
  <sheetData>
    <row r="1" spans="1:5" ht="15.75" x14ac:dyDescent="0.25">
      <c r="A1" s="39"/>
      <c r="B1" s="94" t="s">
        <v>62</v>
      </c>
      <c r="C1" s="94"/>
      <c r="D1" s="94"/>
    </row>
    <row r="2" spans="1:5" ht="15.75" x14ac:dyDescent="0.25">
      <c r="A2" s="39"/>
      <c r="B2" s="2" t="s">
        <v>39</v>
      </c>
      <c r="C2" s="39"/>
      <c r="D2" s="39"/>
    </row>
    <row r="3" spans="1:5" ht="15.75" x14ac:dyDescent="0.25">
      <c r="A3" s="39"/>
      <c r="B3" s="93" t="s">
        <v>34</v>
      </c>
      <c r="C3" s="93"/>
      <c r="D3" s="93"/>
    </row>
    <row r="4" spans="1:5" ht="26.25" x14ac:dyDescent="0.25">
      <c r="A4" s="10"/>
      <c r="B4" s="9" t="s">
        <v>0</v>
      </c>
      <c r="C4" s="8" t="s">
        <v>1</v>
      </c>
      <c r="D4" s="9" t="s">
        <v>26</v>
      </c>
    </row>
    <row r="5" spans="1:5" x14ac:dyDescent="0.25">
      <c r="A5" s="8"/>
      <c r="B5" s="3" t="s">
        <v>7</v>
      </c>
      <c r="C5" s="8"/>
      <c r="D5" s="8"/>
    </row>
    <row r="6" spans="1:5" x14ac:dyDescent="0.25">
      <c r="A6" s="8">
        <v>1</v>
      </c>
      <c r="B6" s="13" t="s">
        <v>78</v>
      </c>
      <c r="C6" s="46">
        <v>651.58000000000004</v>
      </c>
      <c r="D6" s="10">
        <f>C6</f>
        <v>651.58000000000004</v>
      </c>
    </row>
    <row r="7" spans="1:5" x14ac:dyDescent="0.25">
      <c r="A7" s="8"/>
      <c r="B7" s="3" t="s">
        <v>8</v>
      </c>
      <c r="C7" s="46"/>
      <c r="D7" s="10"/>
    </row>
    <row r="8" spans="1:5" ht="30" x14ac:dyDescent="0.25">
      <c r="A8" s="8">
        <v>1</v>
      </c>
      <c r="B8" s="13" t="s">
        <v>83</v>
      </c>
      <c r="C8" s="46">
        <v>2086.25</v>
      </c>
      <c r="D8" s="10">
        <f>C8+D6</f>
        <v>2737.83</v>
      </c>
    </row>
    <row r="9" spans="1:5" x14ac:dyDescent="0.25">
      <c r="A9" s="8"/>
      <c r="B9" s="3" t="s">
        <v>9</v>
      </c>
      <c r="C9" s="46"/>
      <c r="D9" s="10"/>
    </row>
    <row r="10" spans="1:5" ht="30" x14ac:dyDescent="0.25">
      <c r="A10" s="41">
        <v>1</v>
      </c>
      <c r="B10" s="13" t="s">
        <v>89</v>
      </c>
      <c r="C10" s="41">
        <v>6123.5</v>
      </c>
      <c r="D10" s="3">
        <f>C10+D8</f>
        <v>8861.33</v>
      </c>
    </row>
    <row r="11" spans="1:5" x14ac:dyDescent="0.25">
      <c r="A11" s="8"/>
      <c r="B11" s="3" t="s">
        <v>10</v>
      </c>
      <c r="C11" s="13"/>
      <c r="D11" s="3"/>
      <c r="E11" s="5"/>
    </row>
    <row r="12" spans="1:5" x14ac:dyDescent="0.25">
      <c r="A12" s="8">
        <v>1</v>
      </c>
      <c r="B12" s="41" t="s">
        <v>96</v>
      </c>
      <c r="C12" s="13">
        <v>7227.5</v>
      </c>
      <c r="D12" s="3">
        <f>C12+D10</f>
        <v>16088.83</v>
      </c>
      <c r="E12" s="5"/>
    </row>
    <row r="13" spans="1:5" x14ac:dyDescent="0.25">
      <c r="A13" s="41"/>
      <c r="B13" s="3" t="s">
        <v>12</v>
      </c>
      <c r="C13" s="41"/>
      <c r="D13" s="3"/>
      <c r="E13" s="5"/>
    </row>
    <row r="14" spans="1:5" ht="30" x14ac:dyDescent="0.25">
      <c r="A14" s="41">
        <v>1</v>
      </c>
      <c r="B14" s="13" t="s">
        <v>100</v>
      </c>
      <c r="C14" s="41">
        <v>4804.5200000000004</v>
      </c>
      <c r="D14" s="3">
        <f>C14+D12</f>
        <v>20893.349999999999</v>
      </c>
      <c r="E14" s="5"/>
    </row>
    <row r="15" spans="1:5" x14ac:dyDescent="0.25">
      <c r="A15" s="41"/>
      <c r="B15" s="13" t="s">
        <v>13</v>
      </c>
      <c r="C15" s="41"/>
      <c r="D15" s="3"/>
      <c r="E15" s="5"/>
    </row>
    <row r="16" spans="1:5" x14ac:dyDescent="0.25">
      <c r="A16" s="41">
        <v>1</v>
      </c>
      <c r="B16" s="41" t="s">
        <v>106</v>
      </c>
      <c r="C16" s="41">
        <v>2101.75</v>
      </c>
      <c r="D16" s="3"/>
      <c r="E16" s="5"/>
    </row>
    <row r="17" spans="1:5" x14ac:dyDescent="0.25">
      <c r="A17" s="41">
        <v>2</v>
      </c>
      <c r="B17" s="13" t="s">
        <v>107</v>
      </c>
      <c r="C17" s="13">
        <v>202.17</v>
      </c>
      <c r="D17" s="3"/>
      <c r="E17" s="5"/>
    </row>
    <row r="18" spans="1:5" x14ac:dyDescent="0.25">
      <c r="A18" s="41">
        <v>3</v>
      </c>
      <c r="B18" s="41" t="s">
        <v>108</v>
      </c>
      <c r="C18" s="41">
        <v>174.6</v>
      </c>
      <c r="D18" s="3"/>
      <c r="E18" s="5"/>
    </row>
    <row r="19" spans="1:5" x14ac:dyDescent="0.25">
      <c r="A19" s="41"/>
      <c r="B19" s="3" t="s">
        <v>104</v>
      </c>
      <c r="C19" s="3">
        <f>SUM(C16:C18)</f>
        <v>2478.52</v>
      </c>
      <c r="D19" s="3">
        <f>C19+D14</f>
        <v>23371.87</v>
      </c>
    </row>
    <row r="20" spans="1:5" x14ac:dyDescent="0.25">
      <c r="A20" s="41"/>
      <c r="B20" s="13"/>
      <c r="C20" s="41"/>
      <c r="D20" s="3"/>
    </row>
    <row r="21" spans="1:5" x14ac:dyDescent="0.25">
      <c r="A21" s="41"/>
      <c r="B21" s="41"/>
      <c r="C21" s="41"/>
      <c r="D21" s="3"/>
    </row>
    <row r="22" spans="1:5" x14ac:dyDescent="0.25">
      <c r="A22" s="41"/>
      <c r="B22" s="13"/>
      <c r="C22" s="41"/>
      <c r="D22" s="3"/>
    </row>
    <row r="23" spans="1:5" x14ac:dyDescent="0.25">
      <c r="A23" s="41"/>
      <c r="B23" s="3"/>
      <c r="C23" s="13"/>
      <c r="D23" s="3"/>
    </row>
    <row r="24" spans="1:5" x14ac:dyDescent="0.25">
      <c r="A24" s="41"/>
      <c r="B24" s="13"/>
      <c r="C24" s="41"/>
      <c r="D24" s="3"/>
    </row>
    <row r="25" spans="1:5" x14ac:dyDescent="0.25">
      <c r="A25" s="41"/>
      <c r="B25" s="3"/>
      <c r="C25" s="41"/>
      <c r="D25" s="3"/>
    </row>
    <row r="26" spans="1:5" x14ac:dyDescent="0.25">
      <c r="A26" s="41"/>
      <c r="B26" s="13"/>
      <c r="C26" s="41"/>
      <c r="D26" s="3"/>
    </row>
    <row r="27" spans="1:5" x14ac:dyDescent="0.25">
      <c r="A27" s="41"/>
      <c r="B27" s="41"/>
      <c r="C27" s="41"/>
      <c r="D27" s="3"/>
    </row>
    <row r="28" spans="1:5" x14ac:dyDescent="0.25">
      <c r="A28" s="41"/>
      <c r="B28" s="13"/>
      <c r="C28" s="41"/>
      <c r="D28" s="3"/>
    </row>
    <row r="29" spans="1:5" x14ac:dyDescent="0.25">
      <c r="A29" s="41"/>
      <c r="B29" s="13"/>
      <c r="C29" s="41"/>
      <c r="D29" s="3"/>
    </row>
    <row r="30" spans="1:5" x14ac:dyDescent="0.25">
      <c r="A30" s="44"/>
      <c r="B30" s="3"/>
      <c r="C30" s="44"/>
      <c r="D30" s="14"/>
    </row>
    <row r="31" spans="1:5" x14ac:dyDescent="0.25">
      <c r="A31" s="44"/>
      <c r="B31" s="26"/>
      <c r="C31" s="44"/>
      <c r="D31" s="15"/>
    </row>
    <row r="32" spans="1:5" x14ac:dyDescent="0.25">
      <c r="A32" s="44"/>
      <c r="B32" s="33"/>
      <c r="C32" s="44"/>
      <c r="D32" s="14"/>
    </row>
    <row r="33" spans="1:4" x14ac:dyDescent="0.25">
      <c r="A33" s="44"/>
      <c r="B33" s="24"/>
      <c r="C33" s="44"/>
      <c r="D33" s="15"/>
    </row>
    <row r="34" spans="1:4" x14ac:dyDescent="0.25">
      <c r="A34" s="44"/>
      <c r="B34" s="33"/>
      <c r="C34" s="44"/>
      <c r="D34" s="15"/>
    </row>
    <row r="35" spans="1:4" x14ac:dyDescent="0.25">
      <c r="A35" s="15"/>
      <c r="B35" s="24"/>
      <c r="C35" s="15"/>
      <c r="D35" s="14"/>
    </row>
    <row r="36" spans="1:4" x14ac:dyDescent="0.25">
      <c r="A36" s="15"/>
      <c r="B36" s="24"/>
      <c r="C36" s="15"/>
      <c r="D36" s="14"/>
    </row>
    <row r="37" spans="1:4" x14ac:dyDescent="0.25">
      <c r="A37" s="15"/>
      <c r="B37" s="33"/>
      <c r="C37" s="15"/>
      <c r="D37" s="15"/>
    </row>
    <row r="38" spans="1:4" x14ac:dyDescent="0.25">
      <c r="A38" s="15"/>
      <c r="B38" s="24"/>
      <c r="C38" s="15"/>
      <c r="D38" s="15"/>
    </row>
    <row r="39" spans="1:4" x14ac:dyDescent="0.25">
      <c r="A39" s="15"/>
      <c r="B39" s="24"/>
      <c r="C39" s="15"/>
      <c r="D39" s="15"/>
    </row>
    <row r="40" spans="1:4" x14ac:dyDescent="0.25">
      <c r="A40" s="15"/>
      <c r="B40" s="24"/>
      <c r="C40" s="15"/>
      <c r="D40" s="14"/>
    </row>
    <row r="41" spans="1:4" x14ac:dyDescent="0.25">
      <c r="A41" s="15"/>
      <c r="B41" s="24"/>
      <c r="C41" s="15"/>
      <c r="D41" s="15"/>
    </row>
    <row r="42" spans="1:4" x14ac:dyDescent="0.25">
      <c r="A42" s="15"/>
      <c r="B42" s="24"/>
      <c r="C42" s="15"/>
      <c r="D42" s="15"/>
    </row>
    <row r="43" spans="1:4" x14ac:dyDescent="0.25">
      <c r="A43" s="15"/>
      <c r="B43" s="13"/>
      <c r="C43" s="15"/>
      <c r="D43" s="14"/>
    </row>
    <row r="44" spans="1:4" x14ac:dyDescent="0.25">
      <c r="A44" s="15"/>
      <c r="B44" s="24"/>
      <c r="C44" s="15"/>
      <c r="D44" s="15"/>
    </row>
    <row r="45" spans="1:4" x14ac:dyDescent="0.25">
      <c r="A45" s="15"/>
      <c r="B45" s="24"/>
      <c r="C45" s="15"/>
      <c r="D45" s="14"/>
    </row>
    <row r="46" spans="1:4" x14ac:dyDescent="0.25">
      <c r="A46" s="15"/>
      <c r="B46" s="24"/>
      <c r="C46" s="15"/>
      <c r="D46" s="14"/>
    </row>
    <row r="47" spans="1:4" x14ac:dyDescent="0.25">
      <c r="A47" s="15"/>
      <c r="B47" s="33"/>
      <c r="C47" s="15"/>
      <c r="D47" s="14"/>
    </row>
    <row r="48" spans="1:4" x14ac:dyDescent="0.25">
      <c r="A48" s="15"/>
      <c r="B48" s="24"/>
      <c r="C48" s="15"/>
      <c r="D48" s="14"/>
    </row>
    <row r="49" spans="1:4" x14ac:dyDescent="0.25">
      <c r="A49" s="15"/>
      <c r="B49" s="24"/>
      <c r="C49" s="15"/>
      <c r="D49" s="14"/>
    </row>
    <row r="50" spans="1:4" x14ac:dyDescent="0.25">
      <c r="A50" s="15"/>
      <c r="B50" s="24"/>
      <c r="C50" s="15"/>
      <c r="D50" s="15"/>
    </row>
    <row r="51" spans="1:4" x14ac:dyDescent="0.25">
      <c r="A51" s="15"/>
      <c r="B51" s="24"/>
      <c r="C51" s="14"/>
      <c r="D51" s="14"/>
    </row>
    <row r="52" spans="1:4" x14ac:dyDescent="0.25">
      <c r="A52" s="15"/>
      <c r="B52" s="33"/>
      <c r="C52" s="14"/>
      <c r="D52" s="14"/>
    </row>
    <row r="53" spans="1:4" x14ac:dyDescent="0.25">
      <c r="A53" s="44"/>
      <c r="B53" s="33"/>
      <c r="C53" s="44"/>
      <c r="D53" s="14"/>
    </row>
    <row r="54" spans="1:4" x14ac:dyDescent="0.25">
      <c r="A54" s="44"/>
      <c r="B54" s="26"/>
      <c r="C54" s="44"/>
      <c r="D54" s="14"/>
    </row>
    <row r="55" spans="1:4" x14ac:dyDescent="0.25">
      <c r="A55" s="44"/>
      <c r="B55" s="24"/>
      <c r="C55" s="44"/>
      <c r="D55" s="14"/>
    </row>
    <row r="56" spans="1:4" x14ac:dyDescent="0.25">
      <c r="A56" s="44"/>
      <c r="B56" s="24"/>
      <c r="C56" s="44"/>
      <c r="D56" s="14"/>
    </row>
    <row r="57" spans="1:4" x14ac:dyDescent="0.25">
      <c r="A57" s="44"/>
      <c r="B57" s="24"/>
      <c r="C57" s="44"/>
      <c r="D57" s="14"/>
    </row>
    <row r="58" spans="1:4" x14ac:dyDescent="0.25">
      <c r="A58" s="15"/>
      <c r="B58" s="24"/>
      <c r="C58" s="14"/>
      <c r="D58" s="14"/>
    </row>
    <row r="59" spans="1:4" x14ac:dyDescent="0.25">
      <c r="A59" s="15"/>
      <c r="B59" s="33"/>
      <c r="C59" s="44"/>
      <c r="D59" s="14"/>
    </row>
    <row r="60" spans="1:4" x14ac:dyDescent="0.25">
      <c r="A60" s="15"/>
      <c r="B60" s="26"/>
      <c r="C60" s="15"/>
      <c r="D60" s="15"/>
    </row>
    <row r="61" spans="1:4" x14ac:dyDescent="0.25">
      <c r="A61" s="15"/>
      <c r="B61" s="33"/>
      <c r="C61" s="15"/>
      <c r="D61" s="15"/>
    </row>
    <row r="62" spans="1:4" x14ac:dyDescent="0.25">
      <c r="A62" s="15"/>
      <c r="B62" s="26"/>
      <c r="C62" s="14"/>
      <c r="D62" s="14"/>
    </row>
    <row r="63" spans="1:4" x14ac:dyDescent="0.25">
      <c r="B63" s="33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selection activeCell="D17" sqref="D17"/>
    </sheetView>
  </sheetViews>
  <sheetFormatPr defaultRowHeight="15" x14ac:dyDescent="0.25"/>
  <cols>
    <col min="1" max="1" width="4" customWidth="1"/>
    <col min="2" max="2" width="48.28515625" customWidth="1"/>
    <col min="3" max="3" width="9.5703125" bestFit="1" customWidth="1"/>
    <col min="4" max="4" width="13.140625" customWidth="1"/>
  </cols>
  <sheetData>
    <row r="1" spans="1:8" ht="15.95" customHeight="1" x14ac:dyDescent="0.35">
      <c r="A1" s="1"/>
      <c r="B1" s="93" t="s">
        <v>62</v>
      </c>
      <c r="C1" s="93"/>
      <c r="D1" s="93"/>
      <c r="E1" s="7"/>
      <c r="F1" s="7"/>
      <c r="G1" s="7"/>
      <c r="H1" s="7"/>
    </row>
    <row r="2" spans="1:8" ht="15.95" customHeight="1" x14ac:dyDescent="0.25">
      <c r="A2" s="6"/>
      <c r="B2" s="95" t="s">
        <v>39</v>
      </c>
      <c r="C2" s="95"/>
      <c r="D2" s="95"/>
      <c r="E2" s="1"/>
      <c r="F2" s="1"/>
      <c r="G2" s="1"/>
      <c r="H2" s="1"/>
    </row>
    <row r="3" spans="1:8" ht="15.95" customHeight="1" x14ac:dyDescent="0.25">
      <c r="A3" s="6"/>
      <c r="B3" s="93" t="s">
        <v>35</v>
      </c>
      <c r="C3" s="93"/>
      <c r="D3" s="93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10"/>
      <c r="B5" s="3" t="s">
        <v>8</v>
      </c>
      <c r="C5" s="10"/>
      <c r="D5" s="10"/>
      <c r="E5" s="1"/>
      <c r="F5" s="1"/>
      <c r="G5" s="1"/>
      <c r="H5" s="1"/>
    </row>
    <row r="6" spans="1:8" x14ac:dyDescent="0.25">
      <c r="A6" s="60">
        <v>1</v>
      </c>
      <c r="B6" s="13" t="s">
        <v>84</v>
      </c>
      <c r="C6" s="86">
        <v>10031</v>
      </c>
      <c r="D6" s="3"/>
    </row>
    <row r="7" spans="1:8" x14ac:dyDescent="0.25">
      <c r="A7" s="61">
        <v>2</v>
      </c>
      <c r="B7" s="1" t="s">
        <v>85</v>
      </c>
      <c r="C7" s="66">
        <v>15069.4</v>
      </c>
      <c r="D7" s="14"/>
    </row>
    <row r="8" spans="1:8" x14ac:dyDescent="0.25">
      <c r="A8" s="62"/>
      <c r="B8" s="3" t="s">
        <v>82</v>
      </c>
      <c r="C8" s="87">
        <f>SUM(C6:C7)</f>
        <v>25100.400000000001</v>
      </c>
      <c r="D8" s="88">
        <f>C8</f>
        <v>25100.400000000001</v>
      </c>
    </row>
    <row r="9" spans="1:8" x14ac:dyDescent="0.25">
      <c r="A9" s="62"/>
      <c r="B9" s="3" t="s">
        <v>9</v>
      </c>
      <c r="C9" s="67"/>
      <c r="D9" s="55"/>
    </row>
    <row r="10" spans="1:8" x14ac:dyDescent="0.25">
      <c r="A10" s="61">
        <v>1</v>
      </c>
      <c r="B10" s="69" t="s">
        <v>90</v>
      </c>
      <c r="C10" s="68">
        <v>8254</v>
      </c>
      <c r="D10" s="89">
        <f>C10+D8</f>
        <v>33354.400000000001</v>
      </c>
    </row>
    <row r="11" spans="1:8" x14ac:dyDescent="0.25">
      <c r="A11" s="63"/>
      <c r="B11" s="23" t="s">
        <v>13</v>
      </c>
      <c r="C11" s="56"/>
      <c r="D11" s="57"/>
    </row>
    <row r="12" spans="1:8" x14ac:dyDescent="0.25">
      <c r="A12" s="62">
        <v>1</v>
      </c>
      <c r="B12" s="41" t="s">
        <v>109</v>
      </c>
      <c r="C12" s="14">
        <v>18000</v>
      </c>
      <c r="D12" s="89">
        <f>C12+D10</f>
        <v>51354.400000000001</v>
      </c>
    </row>
    <row r="13" spans="1:8" x14ac:dyDescent="0.25">
      <c r="A13" s="62"/>
      <c r="B13" s="14" t="s">
        <v>15</v>
      </c>
      <c r="C13" s="15"/>
      <c r="D13" s="14"/>
    </row>
    <row r="14" spans="1:8" ht="30" x14ac:dyDescent="0.25">
      <c r="A14" s="15">
        <v>1</v>
      </c>
      <c r="B14" s="41" t="s">
        <v>116</v>
      </c>
      <c r="C14" s="15">
        <v>56244</v>
      </c>
      <c r="D14" s="14"/>
    </row>
    <row r="15" spans="1:8" x14ac:dyDescent="0.25">
      <c r="A15" s="15">
        <v>2</v>
      </c>
      <c r="B15" s="44" t="s">
        <v>117</v>
      </c>
      <c r="C15" s="44">
        <v>3200</v>
      </c>
      <c r="D15" s="14"/>
    </row>
    <row r="16" spans="1:8" x14ac:dyDescent="0.25">
      <c r="A16" s="44"/>
      <c r="B16" s="14" t="s">
        <v>112</v>
      </c>
      <c r="C16" s="14">
        <f>SUM(C14:C15)</f>
        <v>59444</v>
      </c>
      <c r="D16" s="89">
        <f>C16+D12</f>
        <v>110798.39999999999</v>
      </c>
    </row>
    <row r="17" spans="1:4" x14ac:dyDescent="0.25">
      <c r="A17" s="44"/>
      <c r="B17" s="45"/>
      <c r="C17" s="44"/>
      <c r="D17" s="14"/>
    </row>
    <row r="18" spans="1:4" x14ac:dyDescent="0.25">
      <c r="A18" s="44"/>
      <c r="B18" s="15"/>
      <c r="C18" s="44"/>
      <c r="D18" s="14"/>
    </row>
    <row r="19" spans="1:4" x14ac:dyDescent="0.25">
      <c r="A19" s="15"/>
      <c r="B19" s="15"/>
      <c r="C19" s="44"/>
      <c r="D19" s="14"/>
    </row>
    <row r="20" spans="1:4" x14ac:dyDescent="0.25">
      <c r="A20" s="15"/>
      <c r="B20" s="15"/>
      <c r="C20" s="44"/>
      <c r="D20" s="15"/>
    </row>
    <row r="21" spans="1:4" x14ac:dyDescent="0.25">
      <c r="A21" s="15"/>
      <c r="B21" s="15"/>
      <c r="C21" s="44"/>
      <c r="D21" s="14"/>
    </row>
    <row r="22" spans="1:4" x14ac:dyDescent="0.25">
      <c r="A22" s="15"/>
      <c r="B22" s="13"/>
      <c r="C22" s="15"/>
      <c r="D22" s="14"/>
    </row>
    <row r="23" spans="1:4" x14ac:dyDescent="0.25">
      <c r="A23" s="15"/>
      <c r="B23" s="14"/>
      <c r="C23" s="14"/>
      <c r="D23" s="14"/>
    </row>
    <row r="24" spans="1:4" x14ac:dyDescent="0.25">
      <c r="A24" s="15"/>
      <c r="B24" s="25"/>
      <c r="C24" s="15"/>
      <c r="D24" s="15"/>
    </row>
    <row r="25" spans="1:4" x14ac:dyDescent="0.25">
      <c r="A25" s="15"/>
      <c r="B25" s="24"/>
      <c r="C25" s="15"/>
      <c r="D25" s="15"/>
    </row>
    <row r="26" spans="1:4" x14ac:dyDescent="0.25">
      <c r="A26" s="15"/>
      <c r="B26" s="41"/>
      <c r="C26" s="44"/>
      <c r="D26" s="14"/>
    </row>
    <row r="27" spans="1:4" x14ac:dyDescent="0.25">
      <c r="A27" s="15"/>
      <c r="B27" s="25"/>
      <c r="C27" s="14"/>
      <c r="D27" s="14"/>
    </row>
    <row r="28" spans="1:4" x14ac:dyDescent="0.25">
      <c r="A28" s="15"/>
      <c r="B28" s="27"/>
      <c r="C28" s="15"/>
      <c r="D28" s="15"/>
    </row>
    <row r="29" spans="1:4" x14ac:dyDescent="0.25">
      <c r="A29" s="15"/>
      <c r="B29" s="25"/>
      <c r="C29" s="14"/>
      <c r="D29" s="14"/>
    </row>
    <row r="30" spans="1:4" x14ac:dyDescent="0.25">
      <c r="A30" s="15"/>
      <c r="B30" s="25"/>
      <c r="C30" s="15"/>
      <c r="D30" s="15"/>
    </row>
    <row r="31" spans="1:4" x14ac:dyDescent="0.25">
      <c r="A31" s="15"/>
      <c r="B31" s="34"/>
      <c r="C31" s="15"/>
      <c r="D31" s="15"/>
    </row>
    <row r="32" spans="1:4" x14ac:dyDescent="0.25">
      <c r="A32" s="15"/>
      <c r="B32" s="25"/>
      <c r="C32" s="14"/>
      <c r="D32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B8" sqref="B8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93" t="s">
        <v>62</v>
      </c>
      <c r="C1" s="93"/>
      <c r="D1" s="93"/>
    </row>
    <row r="2" spans="1:4" ht="15.75" x14ac:dyDescent="0.25">
      <c r="A2" s="6"/>
      <c r="B2" s="95" t="s">
        <v>39</v>
      </c>
      <c r="C2" s="95"/>
      <c r="D2" s="95"/>
    </row>
    <row r="3" spans="1:4" ht="15.75" x14ac:dyDescent="0.25">
      <c r="A3" s="6"/>
      <c r="B3" s="93" t="s">
        <v>37</v>
      </c>
      <c r="C3" s="93"/>
      <c r="D3" s="93"/>
    </row>
    <row r="4" spans="1:4" ht="26.25" x14ac:dyDescent="0.25">
      <c r="A4" s="8"/>
      <c r="B4" s="9" t="s">
        <v>0</v>
      </c>
      <c r="C4" s="8" t="s">
        <v>1</v>
      </c>
      <c r="D4" s="8" t="s">
        <v>26</v>
      </c>
    </row>
    <row r="5" spans="1:4" x14ac:dyDescent="0.25">
      <c r="A5" s="10"/>
      <c r="B5" s="3"/>
      <c r="C5" s="10"/>
      <c r="D5" s="10"/>
    </row>
    <row r="6" spans="1:4" x14ac:dyDescent="0.25">
      <c r="A6" s="10"/>
      <c r="B6" s="13"/>
      <c r="C6" s="46"/>
      <c r="D6" s="10"/>
    </row>
    <row r="7" spans="1:4" x14ac:dyDescent="0.25">
      <c r="A7" s="10"/>
      <c r="B7" s="13"/>
      <c r="C7" s="46"/>
      <c r="D7" s="10"/>
    </row>
    <row r="8" spans="1:4" x14ac:dyDescent="0.25">
      <c r="A8" s="10"/>
      <c r="B8" s="13"/>
      <c r="C8" s="46"/>
      <c r="D8" s="10"/>
    </row>
    <row r="9" spans="1:4" x14ac:dyDescent="0.25">
      <c r="A9" s="3"/>
      <c r="B9" s="3"/>
      <c r="C9" s="21"/>
      <c r="D9" s="3"/>
    </row>
    <row r="10" spans="1:4" x14ac:dyDescent="0.25">
      <c r="A10" s="3"/>
      <c r="B10" s="3"/>
      <c r="C10" s="21"/>
      <c r="D10" s="3"/>
    </row>
    <row r="11" spans="1:4" x14ac:dyDescent="0.25">
      <c r="A11" s="3"/>
      <c r="B11" s="13"/>
      <c r="C11" s="21"/>
      <c r="D11" s="3"/>
    </row>
    <row r="12" spans="1:4" x14ac:dyDescent="0.25">
      <c r="A12" s="14"/>
      <c r="B12" s="14"/>
      <c r="C12" s="22"/>
      <c r="D12" s="14"/>
    </row>
    <row r="13" spans="1:4" x14ac:dyDescent="0.25">
      <c r="A13" s="15"/>
      <c r="B13" s="41"/>
      <c r="C13" s="18"/>
      <c r="D13" s="19"/>
    </row>
    <row r="14" spans="1:4" x14ac:dyDescent="0.25">
      <c r="A14" s="42"/>
      <c r="B14" s="43"/>
      <c r="C14" s="14"/>
      <c r="D14" s="14"/>
    </row>
    <row r="15" spans="1:4" x14ac:dyDescent="0.25">
      <c r="A15" s="16"/>
      <c r="B15" s="23"/>
      <c r="C15" s="17"/>
      <c r="D15" s="20"/>
    </row>
    <row r="16" spans="1:4" x14ac:dyDescent="0.25">
      <c r="A16" s="15"/>
      <c r="B16" s="13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5"/>
      <c r="C18" s="15"/>
      <c r="D18" s="15"/>
    </row>
    <row r="19" spans="1:4" x14ac:dyDescent="0.25">
      <c r="A19" s="15"/>
      <c r="B19" s="14"/>
      <c r="C19" s="14"/>
      <c r="D19" s="14"/>
    </row>
    <row r="20" spans="1:4" x14ac:dyDescent="0.25">
      <c r="A20" s="15"/>
      <c r="B20" s="14"/>
      <c r="C20" s="15"/>
      <c r="D20" s="15"/>
    </row>
    <row r="21" spans="1:4" x14ac:dyDescent="0.25">
      <c r="A21" s="15"/>
      <c r="B21" s="45"/>
      <c r="C21" s="15"/>
      <c r="D21" s="15"/>
    </row>
    <row r="22" spans="1:4" x14ac:dyDescent="0.25">
      <c r="A22" s="15"/>
      <c r="B22" s="15"/>
      <c r="C22" s="15"/>
      <c r="D22" s="15"/>
    </row>
    <row r="23" spans="1:4" x14ac:dyDescent="0.25">
      <c r="A23" s="15"/>
      <c r="B23" s="14"/>
      <c r="C23" s="14"/>
      <c r="D23" s="14"/>
    </row>
    <row r="24" spans="1:4" x14ac:dyDescent="0.25">
      <c r="A24" s="15"/>
      <c r="B24" s="14"/>
      <c r="C24" s="15"/>
      <c r="D24" s="15"/>
    </row>
    <row r="25" spans="1:4" x14ac:dyDescent="0.25">
      <c r="A25" s="15"/>
      <c r="B25" s="24"/>
      <c r="C25" s="15"/>
      <c r="D25" s="15"/>
    </row>
    <row r="26" spans="1:4" x14ac:dyDescent="0.25">
      <c r="A26" s="15"/>
      <c r="B26" s="13"/>
      <c r="C26" s="15"/>
      <c r="D26" s="15"/>
    </row>
    <row r="27" spans="1:4" x14ac:dyDescent="0.25">
      <c r="A27" s="15"/>
      <c r="B27" s="14"/>
      <c r="C27" s="14"/>
      <c r="D27" s="14"/>
    </row>
    <row r="28" spans="1:4" x14ac:dyDescent="0.25">
      <c r="A28" s="15"/>
      <c r="B28" s="25"/>
      <c r="C28" s="15"/>
      <c r="D28" s="15"/>
    </row>
    <row r="29" spans="1:4" x14ac:dyDescent="0.25">
      <c r="A29" s="15"/>
      <c r="B29" s="24"/>
      <c r="C29" s="15"/>
      <c r="D29" s="15"/>
    </row>
    <row r="30" spans="1:4" x14ac:dyDescent="0.25">
      <c r="A30" s="15"/>
      <c r="B30" s="41"/>
      <c r="C30" s="44"/>
      <c r="D30" s="14"/>
    </row>
    <row r="31" spans="1:4" x14ac:dyDescent="0.25">
      <c r="A31" s="15"/>
      <c r="B31" s="25"/>
      <c r="C31" s="14"/>
      <c r="D31" s="14"/>
    </row>
    <row r="32" spans="1:4" x14ac:dyDescent="0.25">
      <c r="A32" s="15"/>
      <c r="B32" s="27"/>
      <c r="C32" s="15"/>
      <c r="D32" s="15"/>
    </row>
    <row r="33" spans="1:4" x14ac:dyDescent="0.25">
      <c r="A33" s="15"/>
      <c r="B33" s="25"/>
      <c r="C33" s="14"/>
      <c r="D33" s="14"/>
    </row>
    <row r="34" spans="1:4" x14ac:dyDescent="0.25">
      <c r="A34" s="15"/>
      <c r="B34" s="25"/>
      <c r="C34" s="15"/>
      <c r="D34" s="15"/>
    </row>
    <row r="35" spans="1:4" x14ac:dyDescent="0.25">
      <c r="A35" s="15"/>
      <c r="B35" s="34"/>
      <c r="C35" s="15"/>
      <c r="D35" s="15"/>
    </row>
    <row r="36" spans="1:4" x14ac:dyDescent="0.25">
      <c r="A36" s="15"/>
      <c r="B36" s="25"/>
      <c r="C36" s="14"/>
      <c r="D36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activeCell="C14" sqref="C14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 x14ac:dyDescent="0.35">
      <c r="A1" s="1"/>
      <c r="B1" s="93" t="s">
        <v>66</v>
      </c>
      <c r="C1" s="93"/>
      <c r="D1" s="93"/>
      <c r="E1" s="7"/>
      <c r="F1" s="7"/>
      <c r="G1" s="7"/>
      <c r="H1" s="7"/>
    </row>
    <row r="2" spans="1:8" ht="15.75" x14ac:dyDescent="0.25">
      <c r="A2" s="6"/>
      <c r="B2" s="95" t="s">
        <v>39</v>
      </c>
      <c r="C2" s="95"/>
      <c r="D2" s="95"/>
      <c r="E2" s="1"/>
      <c r="F2" s="1"/>
      <c r="G2" s="1"/>
      <c r="H2" s="1"/>
    </row>
    <row r="3" spans="1:8" ht="15.75" x14ac:dyDescent="0.25">
      <c r="A3" s="6"/>
      <c r="B3" s="93" t="s">
        <v>36</v>
      </c>
      <c r="C3" s="93"/>
      <c r="D3" s="93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ht="15.75" x14ac:dyDescent="0.25">
      <c r="A5" s="71"/>
      <c r="B5" s="81" t="s">
        <v>3</v>
      </c>
      <c r="C5" s="82"/>
      <c r="D5" s="71"/>
      <c r="E5" s="1"/>
      <c r="F5" s="1"/>
      <c r="G5" s="1"/>
      <c r="H5" s="1"/>
    </row>
    <row r="6" spans="1:8" s="1" customFormat="1" x14ac:dyDescent="0.25">
      <c r="A6" s="73">
        <v>1</v>
      </c>
      <c r="B6" s="73" t="s">
        <v>75</v>
      </c>
      <c r="C6" s="73">
        <v>8443</v>
      </c>
      <c r="D6" s="72"/>
    </row>
    <row r="7" spans="1:8" s="1" customFormat="1" x14ac:dyDescent="0.25">
      <c r="A7" s="73">
        <v>2</v>
      </c>
      <c r="B7" s="73" t="s">
        <v>76</v>
      </c>
      <c r="C7" s="73">
        <v>32594</v>
      </c>
      <c r="D7" s="83"/>
    </row>
    <row r="8" spans="1:8" s="5" customFormat="1" x14ac:dyDescent="0.25">
      <c r="A8" s="80"/>
      <c r="B8" s="80" t="s">
        <v>71</v>
      </c>
      <c r="C8" s="80">
        <f>SUM(C6:C7)</f>
        <v>41037</v>
      </c>
      <c r="D8" s="84">
        <f>C8</f>
        <v>41037</v>
      </c>
    </row>
    <row r="9" spans="1:8" x14ac:dyDescent="0.25">
      <c r="A9" s="77"/>
      <c r="B9" s="72" t="s">
        <v>7</v>
      </c>
      <c r="C9" s="77"/>
      <c r="D9" s="84"/>
    </row>
    <row r="10" spans="1:8" x14ac:dyDescent="0.25">
      <c r="A10" s="77">
        <v>1</v>
      </c>
      <c r="B10" s="73" t="s">
        <v>79</v>
      </c>
      <c r="C10" s="77">
        <v>19692</v>
      </c>
      <c r="D10" s="84"/>
    </row>
    <row r="11" spans="1:8" s="5" customFormat="1" x14ac:dyDescent="0.25">
      <c r="A11" s="77">
        <v>2</v>
      </c>
      <c r="B11" s="73" t="s">
        <v>80</v>
      </c>
      <c r="C11" s="77">
        <v>14437</v>
      </c>
      <c r="D11" s="84"/>
    </row>
    <row r="12" spans="1:8" x14ac:dyDescent="0.25">
      <c r="A12" s="77"/>
      <c r="B12" s="72" t="s">
        <v>77</v>
      </c>
      <c r="C12" s="80">
        <f>SUM(C10:C11)</f>
        <v>34129</v>
      </c>
      <c r="D12" s="84">
        <f>C12+D8</f>
        <v>75166</v>
      </c>
    </row>
    <row r="13" spans="1:8" x14ac:dyDescent="0.25">
      <c r="A13" s="80"/>
      <c r="B13" s="72" t="s">
        <v>9</v>
      </c>
      <c r="C13" s="80"/>
      <c r="D13" s="84"/>
    </row>
    <row r="14" spans="1:8" x14ac:dyDescent="0.25">
      <c r="A14" s="77">
        <v>1</v>
      </c>
      <c r="B14" s="90" t="s">
        <v>91</v>
      </c>
      <c r="C14" s="77">
        <v>3472.5</v>
      </c>
      <c r="D14" s="84">
        <f>C14+D12</f>
        <v>78638.5</v>
      </c>
    </row>
    <row r="15" spans="1:8" x14ac:dyDescent="0.25">
      <c r="A15" s="77"/>
      <c r="B15" s="73"/>
      <c r="C15" s="77"/>
      <c r="D15" s="77"/>
    </row>
    <row r="16" spans="1:8" x14ac:dyDescent="0.25">
      <c r="A16" s="77"/>
      <c r="B16" s="72"/>
      <c r="C16" s="80"/>
      <c r="D16" s="84"/>
    </row>
    <row r="17" spans="1:4" x14ac:dyDescent="0.25">
      <c r="A17" s="77"/>
      <c r="B17" s="72"/>
      <c r="C17" s="77"/>
      <c r="D17" s="77"/>
    </row>
    <row r="18" spans="1:4" x14ac:dyDescent="0.25">
      <c r="A18" s="77"/>
      <c r="B18" s="73"/>
      <c r="C18" s="77"/>
      <c r="D18" s="77"/>
    </row>
    <row r="19" spans="1:4" x14ac:dyDescent="0.25">
      <c r="A19" s="77"/>
      <c r="B19" s="72"/>
      <c r="C19" s="80"/>
      <c r="D19" s="80"/>
    </row>
    <row r="20" spans="1:4" x14ac:dyDescent="0.25">
      <c r="A20" s="77"/>
      <c r="B20" s="72"/>
      <c r="C20" s="80"/>
      <c r="D20" s="80"/>
    </row>
    <row r="21" spans="1:4" x14ac:dyDescent="0.25">
      <c r="A21" s="77"/>
      <c r="B21" s="73"/>
      <c r="C21" s="77"/>
      <c r="D21" s="77"/>
    </row>
    <row r="22" spans="1:4" x14ac:dyDescent="0.25">
      <c r="A22" s="77"/>
      <c r="B22" s="73"/>
      <c r="C22" s="77"/>
      <c r="D22" s="77"/>
    </row>
    <row r="23" spans="1:4" x14ac:dyDescent="0.25">
      <c r="A23" s="77"/>
      <c r="B23" s="72"/>
      <c r="C23" s="80"/>
      <c r="D23" s="80"/>
    </row>
    <row r="24" spans="1:4" x14ac:dyDescent="0.25">
      <c r="A24" s="77"/>
      <c r="B24" s="79"/>
      <c r="C24" s="77"/>
      <c r="D24" s="77"/>
    </row>
    <row r="25" spans="1:4" x14ac:dyDescent="0.25">
      <c r="A25" s="77"/>
      <c r="B25" s="78"/>
      <c r="C25" s="77"/>
      <c r="D25" s="77"/>
    </row>
    <row r="26" spans="1:4" x14ac:dyDescent="0.25">
      <c r="A26" s="77"/>
      <c r="B26" s="79"/>
      <c r="C26" s="80"/>
      <c r="D26" s="80"/>
    </row>
    <row r="27" spans="1:4" x14ac:dyDescent="0.25">
      <c r="A27" s="77"/>
      <c r="B27" s="79"/>
      <c r="C27" s="77"/>
      <c r="D27" s="77"/>
    </row>
    <row r="28" spans="1:4" x14ac:dyDescent="0.25">
      <c r="A28" s="77"/>
      <c r="B28" s="78"/>
      <c r="C28" s="77"/>
      <c r="D28" s="77"/>
    </row>
    <row r="29" spans="1:4" x14ac:dyDescent="0.25">
      <c r="A29" s="77"/>
      <c r="B29" s="79"/>
      <c r="C29" s="80"/>
      <c r="D29" s="80"/>
    </row>
    <row r="30" spans="1:4" x14ac:dyDescent="0.25">
      <c r="A30" s="77"/>
      <c r="B30" s="79"/>
      <c r="C30" s="77"/>
      <c r="D30" s="77"/>
    </row>
    <row r="31" spans="1:4" x14ac:dyDescent="0.25">
      <c r="A31" s="77"/>
      <c r="B31" s="78"/>
      <c r="C31" s="77"/>
      <c r="D31" s="80"/>
    </row>
    <row r="32" spans="1:4" x14ac:dyDescent="0.25">
      <c r="A32" s="77"/>
      <c r="B32" s="79"/>
      <c r="C32" s="80"/>
      <c r="D32" s="80"/>
    </row>
    <row r="33" spans="1:4" x14ac:dyDescent="0.25">
      <c r="A33" s="77"/>
      <c r="B33" s="78"/>
      <c r="C33" s="77"/>
      <c r="D33" s="77"/>
    </row>
    <row r="34" spans="1:4" x14ac:dyDescent="0.25">
      <c r="A34" s="77"/>
      <c r="B34" s="79"/>
      <c r="C34" s="80"/>
      <c r="D34" s="80"/>
    </row>
    <row r="35" spans="1:4" x14ac:dyDescent="0.25">
      <c r="A35" s="85"/>
      <c r="B35" s="85"/>
      <c r="C35" s="85"/>
      <c r="D35" s="85"/>
    </row>
    <row r="36" spans="1:4" x14ac:dyDescent="0.25">
      <c r="A36" s="85"/>
      <c r="B36" s="85"/>
      <c r="C36" s="85"/>
      <c r="D36" s="85"/>
    </row>
    <row r="37" spans="1:4" x14ac:dyDescent="0.25">
      <c r="A37" s="85"/>
      <c r="B37" s="85"/>
      <c r="C37" s="85"/>
      <c r="D37" s="85"/>
    </row>
    <row r="38" spans="1:4" x14ac:dyDescent="0.25">
      <c r="A38" s="85"/>
      <c r="B38" s="85"/>
      <c r="C38" s="85"/>
      <c r="D38" s="85"/>
    </row>
    <row r="39" spans="1:4" x14ac:dyDescent="0.25">
      <c r="A39" s="85"/>
      <c r="B39" s="85"/>
      <c r="C39" s="85"/>
      <c r="D39" s="85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view="pageBreakPreview" zoomScale="60" zoomScaleNormal="65" workbookViewId="0">
      <selection activeCell="M23" sqref="M23"/>
    </sheetView>
  </sheetViews>
  <sheetFormatPr defaultRowHeight="15" x14ac:dyDescent="0.25"/>
  <cols>
    <col min="1" max="1" width="28.5703125" style="1" customWidth="1"/>
    <col min="2" max="2" width="16.4257812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6.1406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15.75" x14ac:dyDescent="0.25">
      <c r="A1" s="96" t="s">
        <v>61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ht="15.75" x14ac:dyDescent="0.25">
      <c r="A2" s="2" t="s">
        <v>39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s="12" customFormat="1" ht="20.25" customHeight="1" x14ac:dyDescent="0.25">
      <c r="A3" s="9"/>
      <c r="B3" s="35" t="s">
        <v>2</v>
      </c>
      <c r="C3" s="35" t="s">
        <v>5</v>
      </c>
      <c r="D3" s="35" t="s">
        <v>3</v>
      </c>
      <c r="E3" s="35" t="s">
        <v>7</v>
      </c>
      <c r="F3" s="35" t="s">
        <v>8</v>
      </c>
      <c r="G3" s="35" t="s">
        <v>9</v>
      </c>
      <c r="H3" s="35" t="s">
        <v>10</v>
      </c>
      <c r="I3" s="35" t="s">
        <v>11</v>
      </c>
      <c r="J3" s="35" t="s">
        <v>12</v>
      </c>
      <c r="K3" s="35" t="s">
        <v>13</v>
      </c>
      <c r="L3" s="35" t="s">
        <v>14</v>
      </c>
      <c r="M3" s="35" t="s">
        <v>15</v>
      </c>
      <c r="N3" s="29" t="s">
        <v>16</v>
      </c>
    </row>
    <row r="4" spans="1:14" ht="39.75" customHeight="1" x14ac:dyDescent="0.35">
      <c r="A4" s="36" t="s">
        <v>28</v>
      </c>
      <c r="B4" s="30">
        <f>B5+B6+B7</f>
        <v>32506.53</v>
      </c>
      <c r="C4" s="30">
        <f t="shared" ref="C4:N4" si="0">C5+C6+C7</f>
        <v>37501.53</v>
      </c>
      <c r="D4" s="30">
        <f t="shared" si="0"/>
        <v>35131.53</v>
      </c>
      <c r="E4" s="30">
        <f t="shared" si="0"/>
        <v>32506.53</v>
      </c>
      <c r="F4" s="30">
        <f t="shared" si="0"/>
        <v>32506.53</v>
      </c>
      <c r="G4" s="30">
        <f t="shared" si="0"/>
        <v>32506.53</v>
      </c>
      <c r="H4" s="30">
        <f t="shared" si="0"/>
        <v>32506.53</v>
      </c>
      <c r="I4" s="30">
        <f t="shared" si="0"/>
        <v>32506.53</v>
      </c>
      <c r="J4" s="30">
        <f t="shared" si="0"/>
        <v>32506.53</v>
      </c>
      <c r="K4" s="30">
        <f t="shared" si="0"/>
        <v>32506.53</v>
      </c>
      <c r="L4" s="30">
        <f t="shared" si="0"/>
        <v>32506.53</v>
      </c>
      <c r="M4" s="30">
        <f t="shared" si="0"/>
        <v>32506.53</v>
      </c>
      <c r="N4" s="30">
        <f t="shared" si="0"/>
        <v>397698.36</v>
      </c>
    </row>
    <row r="5" spans="1:14" ht="39" customHeight="1" x14ac:dyDescent="0.35">
      <c r="A5" s="36" t="s">
        <v>17</v>
      </c>
      <c r="B5" s="31">
        <v>23895.53</v>
      </c>
      <c r="C5" s="31">
        <v>23895.53</v>
      </c>
      <c r="D5" s="31">
        <v>23895.53</v>
      </c>
      <c r="E5" s="31">
        <v>23895.53</v>
      </c>
      <c r="F5" s="31">
        <v>23895.53</v>
      </c>
      <c r="G5" s="31">
        <v>23895.53</v>
      </c>
      <c r="H5" s="31">
        <v>23895.53</v>
      </c>
      <c r="I5" s="31">
        <v>23895.53</v>
      </c>
      <c r="J5" s="31">
        <v>23895.53</v>
      </c>
      <c r="K5" s="31">
        <v>23895.53</v>
      </c>
      <c r="L5" s="31">
        <v>23895.53</v>
      </c>
      <c r="M5" s="31">
        <v>23895.53</v>
      </c>
      <c r="N5" s="31">
        <f>SUM(B5:M5)</f>
        <v>286746.36</v>
      </c>
    </row>
    <row r="6" spans="1:14" ht="44.25" customHeight="1" x14ac:dyDescent="0.35">
      <c r="A6" s="36" t="s">
        <v>40</v>
      </c>
      <c r="B6" s="31">
        <v>8611</v>
      </c>
      <c r="C6" s="31">
        <v>8611</v>
      </c>
      <c r="D6" s="31">
        <v>8611</v>
      </c>
      <c r="E6" s="31">
        <v>8611</v>
      </c>
      <c r="F6" s="31">
        <v>8611</v>
      </c>
      <c r="G6" s="31">
        <v>8611</v>
      </c>
      <c r="H6" s="31">
        <v>8611</v>
      </c>
      <c r="I6" s="31">
        <v>8611</v>
      </c>
      <c r="J6" s="31">
        <v>8611</v>
      </c>
      <c r="K6" s="31">
        <v>8611</v>
      </c>
      <c r="L6" s="31">
        <v>8611</v>
      </c>
      <c r="M6" s="31">
        <v>8611</v>
      </c>
      <c r="N6" s="31">
        <f>SUM(B6:M6)</f>
        <v>103332</v>
      </c>
    </row>
    <row r="7" spans="1:14" ht="44.25" customHeight="1" x14ac:dyDescent="0.35">
      <c r="A7" s="36" t="s">
        <v>32</v>
      </c>
      <c r="B7" s="31"/>
      <c r="C7" s="31">
        <v>4995</v>
      </c>
      <c r="D7" s="31">
        <v>2625</v>
      </c>
      <c r="E7" s="31"/>
      <c r="F7" s="31"/>
      <c r="G7" s="31"/>
      <c r="H7" s="31"/>
      <c r="I7" s="31"/>
      <c r="J7" s="31"/>
      <c r="K7" s="31"/>
      <c r="L7" s="31"/>
      <c r="M7" s="31"/>
      <c r="N7" s="31">
        <f>SUM(B7:M7)</f>
        <v>7620</v>
      </c>
    </row>
    <row r="8" spans="1:14" ht="36" customHeight="1" x14ac:dyDescent="0.35">
      <c r="A8" s="37" t="s">
        <v>18</v>
      </c>
      <c r="B8" s="30">
        <f>B9+B10+B11+B12+B13</f>
        <v>36006.219999999994</v>
      </c>
      <c r="C8" s="30">
        <f>C9+C10+C11+C12+C13</f>
        <v>37416.619999999995</v>
      </c>
      <c r="D8" s="30">
        <f t="shared" ref="D8:M8" si="1">D9+D10+D11+D12+D13</f>
        <v>41074.090000000004</v>
      </c>
      <c r="E8" s="30">
        <f t="shared" si="1"/>
        <v>39418.379999999997</v>
      </c>
      <c r="F8" s="30">
        <f t="shared" si="1"/>
        <v>40917.369999999995</v>
      </c>
      <c r="G8" s="30">
        <f t="shared" si="1"/>
        <v>47883.03</v>
      </c>
      <c r="H8" s="30">
        <f t="shared" si="1"/>
        <v>44635.82</v>
      </c>
      <c r="I8" s="30">
        <f t="shared" si="1"/>
        <v>37377.379999999997</v>
      </c>
      <c r="J8" s="30">
        <f t="shared" si="1"/>
        <v>44259.37</v>
      </c>
      <c r="K8" s="30">
        <f t="shared" si="1"/>
        <v>36833.15</v>
      </c>
      <c r="L8" s="30">
        <f t="shared" si="1"/>
        <v>40195.149999999994</v>
      </c>
      <c r="M8" s="30">
        <f t="shared" si="1"/>
        <v>45783.179999999993</v>
      </c>
      <c r="N8" s="30">
        <f t="shared" ref="N8:N23" si="2">SUM(B8:M8)</f>
        <v>491799.75999999995</v>
      </c>
    </row>
    <row r="9" spans="1:14" ht="40.5" customHeight="1" x14ac:dyDescent="0.35">
      <c r="A9" s="36" t="s">
        <v>19</v>
      </c>
      <c r="B9" s="31">
        <v>2158.92</v>
      </c>
      <c r="C9" s="31">
        <v>2158.92</v>
      </c>
      <c r="D9" s="31">
        <v>4690.92</v>
      </c>
      <c r="E9" s="31">
        <v>2158.92</v>
      </c>
      <c r="F9" s="31">
        <v>4206.42</v>
      </c>
      <c r="G9" s="31">
        <v>2158.92</v>
      </c>
      <c r="H9" s="31">
        <v>2158.92</v>
      </c>
      <c r="I9" s="31">
        <v>2158.92</v>
      </c>
      <c r="J9" s="31">
        <v>2158.92</v>
      </c>
      <c r="K9" s="31">
        <v>3094.53</v>
      </c>
      <c r="L9" s="31">
        <v>4382.92</v>
      </c>
      <c r="M9" s="31">
        <v>2158.92</v>
      </c>
      <c r="N9" s="30">
        <f t="shared" si="2"/>
        <v>33646.149999999994</v>
      </c>
    </row>
    <row r="10" spans="1:14" ht="45.75" customHeight="1" x14ac:dyDescent="0.35">
      <c r="A10" s="36" t="s">
        <v>20</v>
      </c>
      <c r="B10" s="32">
        <v>5824.25</v>
      </c>
      <c r="C10" s="31">
        <v>6249</v>
      </c>
      <c r="D10" s="31">
        <v>5985.06</v>
      </c>
      <c r="E10" s="31">
        <v>5616</v>
      </c>
      <c r="F10" s="31">
        <v>5616</v>
      </c>
      <c r="G10" s="31">
        <v>9202.5</v>
      </c>
      <c r="H10" s="31">
        <v>8022</v>
      </c>
      <c r="I10" s="31">
        <v>5616</v>
      </c>
      <c r="J10" s="31">
        <f>5681+3200</f>
        <v>8881</v>
      </c>
      <c r="K10" s="31">
        <v>5814</v>
      </c>
      <c r="L10" s="31">
        <v>5616</v>
      </c>
      <c r="M10" s="31">
        <v>6990.63</v>
      </c>
      <c r="N10" s="30">
        <f t="shared" si="2"/>
        <v>79432.44</v>
      </c>
    </row>
    <row r="11" spans="1:14" ht="45.75" customHeight="1" x14ac:dyDescent="0.35">
      <c r="A11" s="47" t="s">
        <v>30</v>
      </c>
      <c r="B11" s="32"/>
      <c r="C11" s="31"/>
      <c r="D11" s="31"/>
      <c r="E11" s="31">
        <v>651.58000000000004</v>
      </c>
      <c r="F11" s="31">
        <v>2086.25</v>
      </c>
      <c r="G11" s="31">
        <v>6123.5</v>
      </c>
      <c r="H11" s="31">
        <v>7227.5</v>
      </c>
      <c r="I11" s="31"/>
      <c r="J11" s="31">
        <v>4804.5200000000004</v>
      </c>
      <c r="K11" s="31">
        <v>2478.52</v>
      </c>
      <c r="L11" s="31"/>
      <c r="M11" s="31"/>
      <c r="N11" s="30">
        <f t="shared" si="2"/>
        <v>23371.87</v>
      </c>
    </row>
    <row r="12" spans="1:14" ht="45.75" customHeight="1" x14ac:dyDescent="0.35">
      <c r="A12" s="47" t="s">
        <v>38</v>
      </c>
      <c r="B12" s="32">
        <v>25446.1</v>
      </c>
      <c r="C12" s="32">
        <v>25446.1</v>
      </c>
      <c r="D12" s="31">
        <v>25446.1</v>
      </c>
      <c r="E12" s="31">
        <v>25446.1</v>
      </c>
      <c r="F12" s="31">
        <v>25446.1</v>
      </c>
      <c r="G12" s="31">
        <v>25446.1</v>
      </c>
      <c r="H12" s="31">
        <v>25446.1</v>
      </c>
      <c r="I12" s="31">
        <v>25446.1</v>
      </c>
      <c r="J12" s="31">
        <v>25446.1</v>
      </c>
      <c r="K12" s="31">
        <v>25446.1</v>
      </c>
      <c r="L12" s="31">
        <v>25446.1</v>
      </c>
      <c r="M12" s="31">
        <v>35446.1</v>
      </c>
      <c r="N12" s="30">
        <f t="shared" si="2"/>
        <v>315353.2</v>
      </c>
    </row>
    <row r="13" spans="1:14" ht="21.75" customHeight="1" x14ac:dyDescent="0.35">
      <c r="A13" s="36" t="s">
        <v>21</v>
      </c>
      <c r="B13" s="31">
        <v>2576.9499999999998</v>
      </c>
      <c r="C13" s="31">
        <v>3562.6</v>
      </c>
      <c r="D13" s="31">
        <v>4952.01</v>
      </c>
      <c r="E13" s="31">
        <v>5545.78</v>
      </c>
      <c r="F13" s="31">
        <v>3562.6</v>
      </c>
      <c r="G13" s="31">
        <v>4952.01</v>
      </c>
      <c r="H13" s="30">
        <v>1781.3</v>
      </c>
      <c r="I13" s="31">
        <v>4156.3599999999997</v>
      </c>
      <c r="J13" s="31">
        <v>2968.83</v>
      </c>
      <c r="K13" s="31"/>
      <c r="L13" s="31">
        <v>4750.13</v>
      </c>
      <c r="M13" s="31">
        <v>1187.53</v>
      </c>
      <c r="N13" s="31">
        <f t="shared" si="2"/>
        <v>39996.099999999991</v>
      </c>
    </row>
    <row r="14" spans="1:14" ht="23.25" customHeight="1" x14ac:dyDescent="0.35">
      <c r="A14" s="37" t="s">
        <v>22</v>
      </c>
      <c r="B14" s="30">
        <f>B15+B16+B17</f>
        <v>0</v>
      </c>
      <c r="C14" s="30">
        <f t="shared" ref="C14:M14" si="3">C15+C16+C17</f>
        <v>0</v>
      </c>
      <c r="D14" s="30">
        <f t="shared" si="3"/>
        <v>41037</v>
      </c>
      <c r="E14" s="30">
        <f t="shared" si="3"/>
        <v>34129</v>
      </c>
      <c r="F14" s="30">
        <f t="shared" si="3"/>
        <v>25100.400000000001</v>
      </c>
      <c r="G14" s="30">
        <f t="shared" si="3"/>
        <v>11726.5</v>
      </c>
      <c r="H14" s="30">
        <f t="shared" si="3"/>
        <v>0</v>
      </c>
      <c r="I14" s="30">
        <f t="shared" si="3"/>
        <v>0</v>
      </c>
      <c r="J14" s="30">
        <f t="shared" si="3"/>
        <v>0</v>
      </c>
      <c r="K14" s="30">
        <f t="shared" si="3"/>
        <v>18000</v>
      </c>
      <c r="L14" s="30">
        <f t="shared" si="3"/>
        <v>0</v>
      </c>
      <c r="M14" s="30">
        <f t="shared" si="3"/>
        <v>59444</v>
      </c>
      <c r="N14" s="30">
        <f t="shared" si="2"/>
        <v>189436.9</v>
      </c>
    </row>
    <row r="15" spans="1:14" ht="42" customHeight="1" x14ac:dyDescent="0.35">
      <c r="A15" s="36" t="s">
        <v>23</v>
      </c>
      <c r="B15" s="31"/>
      <c r="C15" s="31"/>
      <c r="D15" s="31">
        <v>41037</v>
      </c>
      <c r="E15" s="31">
        <v>34129</v>
      </c>
      <c r="F15" s="31"/>
      <c r="G15" s="31">
        <v>3472.5</v>
      </c>
      <c r="H15" s="31"/>
      <c r="I15" s="31"/>
      <c r="J15" s="31"/>
      <c r="K15" s="31"/>
      <c r="L15" s="31"/>
      <c r="M15" s="31"/>
      <c r="N15" s="31">
        <f t="shared" si="2"/>
        <v>78638.5</v>
      </c>
    </row>
    <row r="16" spans="1:14" ht="40.5" customHeight="1" x14ac:dyDescent="0.35">
      <c r="A16" s="36" t="s">
        <v>24</v>
      </c>
      <c r="B16" s="31"/>
      <c r="C16" s="31"/>
      <c r="D16" s="31"/>
      <c r="E16" s="31"/>
      <c r="F16" s="31">
        <v>25100.400000000001</v>
      </c>
      <c r="G16" s="31">
        <v>8254</v>
      </c>
      <c r="H16" s="31"/>
      <c r="I16" s="31"/>
      <c r="J16" s="31"/>
      <c r="K16" s="31">
        <v>18000</v>
      </c>
      <c r="L16" s="31"/>
      <c r="M16" s="31">
        <v>59444</v>
      </c>
      <c r="N16" s="31">
        <f t="shared" si="2"/>
        <v>110798.39999999999</v>
      </c>
    </row>
    <row r="17" spans="1:14" ht="40.5" customHeight="1" x14ac:dyDescent="0.35">
      <c r="A17" s="47" t="s">
        <v>31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>
        <f t="shared" si="2"/>
        <v>0</v>
      </c>
    </row>
    <row r="18" spans="1:14" ht="40.5" customHeight="1" x14ac:dyDescent="0.35">
      <c r="A18" s="59" t="s">
        <v>51</v>
      </c>
      <c r="B18" s="31"/>
      <c r="C18" s="31"/>
      <c r="D18" s="31"/>
      <c r="E18" s="31"/>
      <c r="F18" s="31">
        <v>456.68</v>
      </c>
      <c r="G18" s="31">
        <v>964</v>
      </c>
      <c r="H18" s="31"/>
      <c r="I18" s="31">
        <v>3713</v>
      </c>
      <c r="J18" s="31"/>
      <c r="K18" s="31"/>
      <c r="L18" s="31"/>
      <c r="M18" s="31"/>
      <c r="N18" s="31">
        <f>SUM(B18:M18)</f>
        <v>5133.68</v>
      </c>
    </row>
    <row r="19" spans="1:14" ht="40.5" customHeight="1" x14ac:dyDescent="0.35">
      <c r="A19" s="37" t="s">
        <v>53</v>
      </c>
      <c r="B19" s="30">
        <f>B20+B21+B22</f>
        <v>15365.22</v>
      </c>
      <c r="C19" s="30">
        <f t="shared" ref="C19:M19" si="4">C20+C21+C22</f>
        <v>-12309.18</v>
      </c>
      <c r="D19" s="30">
        <f t="shared" si="4"/>
        <v>10587.06</v>
      </c>
      <c r="E19" s="30">
        <f t="shared" si="4"/>
        <v>-2486.4299999999998</v>
      </c>
      <c r="F19" s="30">
        <f t="shared" si="4"/>
        <v>7319.1900000000005</v>
      </c>
      <c r="G19" s="30">
        <f t="shared" si="4"/>
        <v>65.720000000000027</v>
      </c>
      <c r="H19" s="30">
        <f t="shared" si="4"/>
        <v>5479.6900000000005</v>
      </c>
      <c r="I19" s="30">
        <f t="shared" si="4"/>
        <v>5569.51</v>
      </c>
      <c r="J19" s="48">
        <f t="shared" si="4"/>
        <v>-1224.8499999999999</v>
      </c>
      <c r="K19" s="30">
        <f t="shared" si="4"/>
        <v>8919.3700000000008</v>
      </c>
      <c r="L19" s="30">
        <f t="shared" si="4"/>
        <v>3913.03</v>
      </c>
      <c r="M19" s="30">
        <f t="shared" si="4"/>
        <v>5531.93</v>
      </c>
      <c r="N19" s="30">
        <f t="shared" ref="N19:N22" si="5">SUM(B19:M19)</f>
        <v>46730.260000000009</v>
      </c>
    </row>
    <row r="20" spans="1:14" ht="40.5" customHeight="1" x14ac:dyDescent="0.35">
      <c r="A20" s="36" t="s">
        <v>54</v>
      </c>
      <c r="B20" s="31">
        <v>-982.41</v>
      </c>
      <c r="C20" s="31">
        <v>-2977</v>
      </c>
      <c r="D20" s="31">
        <v>7055.49</v>
      </c>
      <c r="E20" s="31">
        <v>-1577.81</v>
      </c>
      <c r="F20" s="31">
        <v>3840.33</v>
      </c>
      <c r="G20" s="31">
        <v>-893.1</v>
      </c>
      <c r="H20" s="31">
        <v>1250.3399999999999</v>
      </c>
      <c r="I20" s="31">
        <v>-625.16999999999996</v>
      </c>
      <c r="J20" s="64">
        <v>-3631.94</v>
      </c>
      <c r="K20" s="31">
        <v>-327.47000000000003</v>
      </c>
      <c r="L20" s="31">
        <v>-208.39</v>
      </c>
      <c r="M20" s="31">
        <v>863.33</v>
      </c>
      <c r="N20" s="31">
        <f t="shared" si="5"/>
        <v>1786.2</v>
      </c>
    </row>
    <row r="21" spans="1:14" ht="40.5" customHeight="1" x14ac:dyDescent="0.35">
      <c r="A21" s="36" t="s">
        <v>55</v>
      </c>
      <c r="B21" s="31"/>
      <c r="C21" s="31"/>
      <c r="D21" s="31"/>
      <c r="E21" s="31"/>
      <c r="F21" s="31"/>
      <c r="G21" s="31"/>
      <c r="H21" s="31"/>
      <c r="I21" s="31"/>
      <c r="J21" s="64"/>
      <c r="K21" s="31"/>
      <c r="L21" s="31"/>
      <c r="M21" s="31"/>
      <c r="N21" s="31">
        <f t="shared" si="5"/>
        <v>0</v>
      </c>
    </row>
    <row r="22" spans="1:14" ht="40.5" customHeight="1" x14ac:dyDescent="0.35">
      <c r="A22" s="47" t="s">
        <v>56</v>
      </c>
      <c r="B22" s="31">
        <v>16347.63</v>
      </c>
      <c r="C22" s="31">
        <v>-9332.18</v>
      </c>
      <c r="D22" s="31">
        <v>3531.57</v>
      </c>
      <c r="E22" s="31">
        <v>-908.62</v>
      </c>
      <c r="F22" s="31">
        <v>3478.86</v>
      </c>
      <c r="G22" s="31">
        <v>958.82</v>
      </c>
      <c r="H22" s="31">
        <v>4229.3500000000004</v>
      </c>
      <c r="I22" s="31">
        <v>6194.68</v>
      </c>
      <c r="J22" s="64">
        <v>2407.09</v>
      </c>
      <c r="K22" s="31">
        <v>9246.84</v>
      </c>
      <c r="L22" s="31">
        <v>4121.42</v>
      </c>
      <c r="M22" s="31">
        <v>4668.6000000000004</v>
      </c>
      <c r="N22" s="31">
        <f t="shared" si="5"/>
        <v>44944.06</v>
      </c>
    </row>
    <row r="23" spans="1:14" ht="39.75" customHeight="1" x14ac:dyDescent="0.35">
      <c r="A23" s="37" t="s">
        <v>58</v>
      </c>
      <c r="B23" s="30">
        <v>14423.76</v>
      </c>
      <c r="C23" s="30">
        <v>14423.76</v>
      </c>
      <c r="D23" s="30">
        <v>14423.76</v>
      </c>
      <c r="E23" s="30">
        <v>14423.76</v>
      </c>
      <c r="F23" s="30">
        <v>14423.76</v>
      </c>
      <c r="G23" s="30">
        <v>14423.76</v>
      </c>
      <c r="H23" s="30">
        <v>15844.61</v>
      </c>
      <c r="I23" s="30">
        <v>15844.61</v>
      </c>
      <c r="J23" s="48">
        <v>15844.61</v>
      </c>
      <c r="K23" s="30">
        <v>15844.61</v>
      </c>
      <c r="L23" s="30">
        <v>15844.61</v>
      </c>
      <c r="M23" s="30">
        <v>15844.61</v>
      </c>
      <c r="N23" s="30">
        <f t="shared" si="2"/>
        <v>181610.21999999997</v>
      </c>
    </row>
    <row r="24" spans="1:14" ht="22.5" customHeight="1" x14ac:dyDescent="0.35">
      <c r="A24" s="37" t="s">
        <v>25</v>
      </c>
      <c r="B24" s="30">
        <f>B4+B8+B14+B23+B18+B19</f>
        <v>98301.73</v>
      </c>
      <c r="C24" s="30">
        <f t="shared" ref="C24:N24" si="6">C4+C8+C14+C23+C18+C19</f>
        <v>77032.729999999981</v>
      </c>
      <c r="D24" s="30">
        <f t="shared" si="6"/>
        <v>142253.44</v>
      </c>
      <c r="E24" s="30">
        <f t="shared" si="6"/>
        <v>117991.24</v>
      </c>
      <c r="F24" s="30">
        <f t="shared" si="6"/>
        <v>120723.92999999998</v>
      </c>
      <c r="G24" s="30">
        <f t="shared" si="6"/>
        <v>107569.54</v>
      </c>
      <c r="H24" s="30">
        <f t="shared" si="6"/>
        <v>98466.650000000009</v>
      </c>
      <c r="I24" s="30">
        <f t="shared" si="6"/>
        <v>95011.03</v>
      </c>
      <c r="J24" s="30">
        <f t="shared" si="6"/>
        <v>91385.659999999989</v>
      </c>
      <c r="K24" s="30">
        <f t="shared" si="6"/>
        <v>112103.65999999999</v>
      </c>
      <c r="L24" s="30">
        <f t="shared" si="6"/>
        <v>92459.319999999992</v>
      </c>
      <c r="M24" s="30">
        <f t="shared" si="6"/>
        <v>159110.25</v>
      </c>
      <c r="N24" s="30">
        <f t="shared" si="6"/>
        <v>1312409.1799999997</v>
      </c>
    </row>
    <row r="25" spans="1:14" ht="15.75" x14ac:dyDescent="0.25">
      <c r="A25" s="97" t="s">
        <v>60</v>
      </c>
      <c r="B25" s="97"/>
      <c r="C25" s="97"/>
      <c r="D25" s="38"/>
      <c r="E25" s="38"/>
      <c r="F25" s="38"/>
      <c r="G25" s="49"/>
      <c r="H25" s="38"/>
      <c r="I25" s="38"/>
      <c r="J25" s="38"/>
      <c r="K25" s="38"/>
      <c r="L25" s="98" t="s">
        <v>29</v>
      </c>
      <c r="M25" s="98"/>
      <c r="N25" s="98"/>
    </row>
    <row r="26" spans="1:14" ht="15.75" x14ac:dyDescent="0.25">
      <c r="A26" s="39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</row>
    <row r="27" spans="1:14" ht="15.75" x14ac:dyDescent="0.25">
      <c r="A27" s="97" t="s">
        <v>27</v>
      </c>
      <c r="B27" s="97"/>
      <c r="C27" s="97"/>
      <c r="D27" s="38"/>
      <c r="E27" s="38"/>
      <c r="F27" s="38"/>
      <c r="G27" s="38"/>
      <c r="H27" s="38"/>
      <c r="I27" s="38"/>
      <c r="J27" s="38"/>
      <c r="K27" s="38"/>
      <c r="L27" s="98" t="s">
        <v>33</v>
      </c>
      <c r="M27" s="98"/>
      <c r="N27" s="98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>
      <selection activeCell="D48" sqref="D48"/>
    </sheetView>
  </sheetViews>
  <sheetFormatPr defaultRowHeight="15" x14ac:dyDescent="0.25"/>
  <cols>
    <col min="1" max="1" width="4.140625" customWidth="1"/>
    <col min="2" max="2" width="5.7109375" customWidth="1"/>
    <col min="3" max="3" width="52.85546875" customWidth="1"/>
    <col min="4" max="4" width="10.140625" bestFit="1" customWidth="1"/>
    <col min="5" max="5" width="18" customWidth="1"/>
  </cols>
  <sheetData>
    <row r="1" spans="1:7" x14ac:dyDescent="0.25">
      <c r="B1" s="5" t="s">
        <v>52</v>
      </c>
      <c r="C1" s="5"/>
      <c r="D1" s="5"/>
      <c r="E1" s="5"/>
      <c r="F1" s="5"/>
      <c r="G1" s="5"/>
    </row>
    <row r="2" spans="1:7" x14ac:dyDescent="0.25">
      <c r="B2" s="5"/>
      <c r="C2" s="5" t="s">
        <v>39</v>
      </c>
      <c r="D2" s="5"/>
      <c r="E2" s="5"/>
      <c r="F2" s="5"/>
      <c r="G2" s="5"/>
    </row>
    <row r="3" spans="1:7" x14ac:dyDescent="0.25">
      <c r="B3" s="5" t="s">
        <v>41</v>
      </c>
      <c r="C3" s="5"/>
      <c r="D3" s="5"/>
      <c r="E3" s="5"/>
      <c r="F3" s="5"/>
      <c r="G3" s="5"/>
    </row>
    <row r="4" spans="1:7" x14ac:dyDescent="0.25">
      <c r="A4" s="50" t="s">
        <v>42</v>
      </c>
      <c r="B4" s="50" t="s">
        <v>42</v>
      </c>
      <c r="C4" s="50"/>
      <c r="D4" s="50" t="s">
        <v>43</v>
      </c>
      <c r="E4" s="50" t="s">
        <v>44</v>
      </c>
    </row>
    <row r="5" spans="1:7" x14ac:dyDescent="0.25">
      <c r="A5" s="51" t="s">
        <v>45</v>
      </c>
      <c r="B5" s="51" t="s">
        <v>46</v>
      </c>
      <c r="C5" s="51" t="s">
        <v>47</v>
      </c>
      <c r="D5" s="51" t="s">
        <v>48</v>
      </c>
      <c r="E5" s="51" t="s">
        <v>49</v>
      </c>
    </row>
    <row r="6" spans="1:7" x14ac:dyDescent="0.25">
      <c r="A6" s="42"/>
      <c r="B6" s="42"/>
      <c r="C6" s="52"/>
      <c r="D6" s="53"/>
      <c r="E6" s="42"/>
    </row>
    <row r="7" spans="1:7" x14ac:dyDescent="0.25">
      <c r="A7" s="42"/>
      <c r="B7" s="42"/>
      <c r="C7" s="52"/>
      <c r="D7" s="53"/>
      <c r="E7" s="42"/>
    </row>
    <row r="8" spans="1:7" x14ac:dyDescent="0.25">
      <c r="A8" s="42"/>
      <c r="B8" s="42"/>
      <c r="C8" s="52"/>
      <c r="D8" s="53"/>
      <c r="E8" s="42"/>
    </row>
    <row r="9" spans="1:7" x14ac:dyDescent="0.25">
      <c r="A9" s="42"/>
      <c r="B9" s="42"/>
      <c r="C9" s="52"/>
      <c r="D9" s="53"/>
      <c r="E9" s="54"/>
    </row>
    <row r="10" spans="1:7" x14ac:dyDescent="0.25">
      <c r="A10" s="42"/>
      <c r="B10" s="42"/>
      <c r="C10" s="52"/>
      <c r="D10" s="53"/>
      <c r="E10" s="54"/>
    </row>
    <row r="11" spans="1:7" x14ac:dyDescent="0.25">
      <c r="A11" s="42"/>
      <c r="B11" s="42"/>
      <c r="C11" s="52"/>
      <c r="D11" s="53"/>
      <c r="E11" s="42"/>
    </row>
    <row r="12" spans="1:7" x14ac:dyDescent="0.25">
      <c r="A12" s="42"/>
      <c r="B12" s="42"/>
      <c r="C12" s="52"/>
      <c r="D12" s="53"/>
      <c r="E12" s="42"/>
    </row>
    <row r="13" spans="1:7" x14ac:dyDescent="0.25">
      <c r="A13" s="42"/>
      <c r="B13" s="42"/>
      <c r="C13" s="52"/>
      <c r="D13" s="53"/>
      <c r="E13" s="42"/>
    </row>
    <row r="14" spans="1:7" x14ac:dyDescent="0.25">
      <c r="A14" s="42"/>
      <c r="B14" s="42"/>
      <c r="C14" s="52"/>
      <c r="D14" s="53"/>
      <c r="E14" s="54"/>
    </row>
    <row r="15" spans="1:7" x14ac:dyDescent="0.25">
      <c r="A15" s="42"/>
      <c r="B15" s="42"/>
      <c r="C15" s="52"/>
      <c r="D15" s="53"/>
      <c r="E15" s="42"/>
    </row>
    <row r="16" spans="1:7" x14ac:dyDescent="0.25">
      <c r="A16" s="42"/>
      <c r="B16" s="42"/>
      <c r="C16" s="52"/>
      <c r="D16" s="53"/>
      <c r="E16" s="42"/>
    </row>
    <row r="17" spans="1:5" x14ac:dyDescent="0.25">
      <c r="A17" s="42"/>
      <c r="B17" s="42"/>
      <c r="C17" s="52"/>
      <c r="D17" s="53"/>
      <c r="E17" s="42"/>
    </row>
    <row r="18" spans="1:5" x14ac:dyDescent="0.25">
      <c r="A18" s="42"/>
      <c r="B18" s="42"/>
      <c r="C18" s="52"/>
      <c r="D18" s="53"/>
      <c r="E18" s="42"/>
    </row>
    <row r="19" spans="1:5" x14ac:dyDescent="0.25">
      <c r="A19" s="42"/>
      <c r="B19" s="42"/>
      <c r="C19" s="52"/>
      <c r="D19" s="53"/>
      <c r="E19" s="42"/>
    </row>
    <row r="20" spans="1:5" x14ac:dyDescent="0.25">
      <c r="A20" s="42"/>
      <c r="B20" s="42"/>
      <c r="C20" s="52"/>
      <c r="D20" s="53"/>
      <c r="E20" s="42"/>
    </row>
    <row r="21" spans="1:5" x14ac:dyDescent="0.25">
      <c r="A21" s="42"/>
      <c r="B21" s="42"/>
      <c r="C21" s="52"/>
      <c r="D21" s="53"/>
      <c r="E21" s="42"/>
    </row>
    <row r="22" spans="1:5" x14ac:dyDescent="0.25">
      <c r="A22" s="42"/>
      <c r="B22" s="42"/>
      <c r="C22" s="52"/>
      <c r="D22" s="53"/>
      <c r="E22" s="42"/>
    </row>
    <row r="23" spans="1:5" x14ac:dyDescent="0.25">
      <c r="A23" s="42"/>
      <c r="B23" s="42"/>
      <c r="C23" s="52"/>
      <c r="D23" s="53"/>
      <c r="E23" s="42"/>
    </row>
    <row r="24" spans="1:5" x14ac:dyDescent="0.25">
      <c r="A24" s="42"/>
      <c r="B24" s="42"/>
      <c r="C24" s="52"/>
      <c r="D24" s="53"/>
      <c r="E24" s="42"/>
    </row>
    <row r="25" spans="1:5" x14ac:dyDescent="0.25">
      <c r="A25" s="42"/>
      <c r="B25" s="42"/>
      <c r="C25" s="52"/>
      <c r="D25" s="53"/>
      <c r="E25" s="54"/>
    </row>
    <row r="26" spans="1:5" x14ac:dyDescent="0.25">
      <c r="A26" s="42"/>
      <c r="B26" s="42"/>
      <c r="C26" s="52"/>
      <c r="D26" s="53"/>
      <c r="E26" s="42"/>
    </row>
    <row r="27" spans="1:5" x14ac:dyDescent="0.25">
      <c r="A27" s="42"/>
      <c r="B27" s="42"/>
      <c r="C27" s="52"/>
      <c r="D27" s="53"/>
      <c r="E27" s="42"/>
    </row>
    <row r="28" spans="1:5" x14ac:dyDescent="0.25">
      <c r="A28" s="42"/>
      <c r="B28" s="42"/>
      <c r="C28" s="45"/>
      <c r="D28" s="53"/>
      <c r="E28" s="42"/>
    </row>
    <row r="29" spans="1:5" x14ac:dyDescent="0.25">
      <c r="A29" s="42"/>
      <c r="B29" s="42"/>
      <c r="C29" s="52"/>
      <c r="D29" s="53"/>
      <c r="E29" s="42"/>
    </row>
    <row r="30" spans="1:5" x14ac:dyDescent="0.25">
      <c r="A30" s="42"/>
      <c r="B30" s="42"/>
      <c r="C30" s="52"/>
      <c r="D30" s="53"/>
      <c r="E30" s="42"/>
    </row>
    <row r="31" spans="1:5" x14ac:dyDescent="0.25">
      <c r="A31" s="42"/>
      <c r="B31" s="42"/>
      <c r="C31" s="52"/>
      <c r="D31" s="53"/>
      <c r="E31" s="42"/>
    </row>
    <row r="32" spans="1:5" x14ac:dyDescent="0.25">
      <c r="A32" s="42"/>
      <c r="B32" s="42"/>
      <c r="C32" s="52"/>
      <c r="D32" s="53"/>
      <c r="E32" s="42"/>
    </row>
    <row r="33" spans="1:5" x14ac:dyDescent="0.25">
      <c r="A33" s="42"/>
      <c r="B33" s="42"/>
      <c r="C33" s="52"/>
      <c r="D33" s="53"/>
      <c r="E33" s="42"/>
    </row>
    <row r="34" spans="1:5" x14ac:dyDescent="0.25">
      <c r="A34" s="42"/>
      <c r="B34" s="42"/>
      <c r="C34" s="52"/>
      <c r="D34" s="53"/>
      <c r="E34" s="42"/>
    </row>
    <row r="35" spans="1:5" x14ac:dyDescent="0.25">
      <c r="A35" s="42"/>
      <c r="B35" s="42"/>
      <c r="C35" s="52"/>
      <c r="D35" s="53"/>
      <c r="E35" s="42"/>
    </row>
    <row r="36" spans="1:5" x14ac:dyDescent="0.25">
      <c r="A36" s="42"/>
      <c r="B36" s="42"/>
      <c r="C36" s="52"/>
      <c r="D36" s="53"/>
      <c r="E36" s="42"/>
    </row>
    <row r="37" spans="1:5" x14ac:dyDescent="0.25">
      <c r="A37" s="42"/>
      <c r="B37" s="42"/>
      <c r="C37" s="52"/>
      <c r="D37" s="53"/>
      <c r="E37" s="42"/>
    </row>
    <row r="38" spans="1:5" x14ac:dyDescent="0.25">
      <c r="A38" s="42"/>
      <c r="B38" s="42"/>
      <c r="C38" s="52"/>
      <c r="D38" s="53"/>
      <c r="E38" s="42"/>
    </row>
    <row r="39" spans="1:5" x14ac:dyDescent="0.25">
      <c r="A39" s="42"/>
      <c r="B39" s="42"/>
      <c r="C39" s="52"/>
      <c r="D39" s="53"/>
      <c r="E39" s="42"/>
    </row>
    <row r="40" spans="1:5" ht="15.75" customHeight="1" x14ac:dyDescent="0.25">
      <c r="A40" s="42"/>
      <c r="B40" s="42"/>
      <c r="C40" s="52"/>
      <c r="D40" s="53"/>
      <c r="E40" s="42"/>
    </row>
    <row r="41" spans="1:5" x14ac:dyDescent="0.25">
      <c r="A41" s="42"/>
      <c r="B41" s="42"/>
      <c r="C41" s="52"/>
      <c r="D41" s="53"/>
      <c r="E41" s="42"/>
    </row>
    <row r="42" spans="1:5" x14ac:dyDescent="0.25">
      <c r="A42" s="42"/>
      <c r="B42" s="42"/>
      <c r="C42" s="52"/>
      <c r="D42" s="53"/>
      <c r="E42" s="54"/>
    </row>
    <row r="43" spans="1:5" x14ac:dyDescent="0.25">
      <c r="A43" s="42"/>
      <c r="B43" s="42"/>
      <c r="C43" s="52"/>
      <c r="D43" s="53"/>
      <c r="E43" s="42"/>
    </row>
    <row r="44" spans="1:5" x14ac:dyDescent="0.25">
      <c r="A44" s="42"/>
      <c r="B44" s="42"/>
      <c r="C44" s="52"/>
      <c r="D44" s="53"/>
      <c r="E44" s="42"/>
    </row>
    <row r="45" spans="1:5" x14ac:dyDescent="0.25">
      <c r="A45" s="42"/>
      <c r="B45" s="42"/>
      <c r="C45" s="52"/>
      <c r="D45" s="53"/>
      <c r="E45" s="42"/>
    </row>
    <row r="46" spans="1:5" x14ac:dyDescent="0.25">
      <c r="A46" s="42"/>
      <c r="B46" s="42"/>
      <c r="C46" s="52"/>
      <c r="D46" s="53"/>
      <c r="E46" s="42"/>
    </row>
    <row r="47" spans="1:5" x14ac:dyDescent="0.25">
      <c r="A47" s="42"/>
      <c r="B47" s="42"/>
      <c r="C47" s="52"/>
      <c r="D47" s="53"/>
      <c r="E47" s="42"/>
    </row>
    <row r="48" spans="1:5" x14ac:dyDescent="0.25">
      <c r="A48" s="42"/>
      <c r="B48" s="42"/>
      <c r="C48" s="52"/>
      <c r="D48" s="53"/>
      <c r="E48" s="42"/>
    </row>
    <row r="49" spans="1:5" x14ac:dyDescent="0.25">
      <c r="A49" s="42"/>
      <c r="B49" s="42"/>
      <c r="C49" s="52"/>
      <c r="D49" s="53"/>
      <c r="E49" s="42"/>
    </row>
    <row r="50" spans="1:5" x14ac:dyDescent="0.25">
      <c r="A50" s="42"/>
      <c r="B50" s="42"/>
      <c r="C50" s="52"/>
      <c r="D50" s="53"/>
      <c r="E50" s="42"/>
    </row>
    <row r="51" spans="1:5" x14ac:dyDescent="0.25">
      <c r="A51" s="42"/>
      <c r="B51" s="42"/>
      <c r="C51" s="52"/>
      <c r="D51" s="53"/>
      <c r="E51" s="42"/>
    </row>
    <row r="52" spans="1:5" x14ac:dyDescent="0.25">
      <c r="A52" s="42"/>
      <c r="B52" s="42"/>
      <c r="C52" s="52"/>
      <c r="D52" s="53"/>
      <c r="E52" s="42"/>
    </row>
    <row r="53" spans="1:5" x14ac:dyDescent="0.25">
      <c r="A53" s="42"/>
      <c r="B53" s="42"/>
      <c r="C53" s="52"/>
      <c r="D53" s="58"/>
      <c r="E53" s="42"/>
    </row>
    <row r="54" spans="1:5" x14ac:dyDescent="0.25">
      <c r="A54" s="42"/>
      <c r="B54" s="42"/>
      <c r="C54" s="52"/>
      <c r="D54" s="15"/>
      <c r="E54" s="42"/>
    </row>
    <row r="55" spans="1:5" x14ac:dyDescent="0.25">
      <c r="A55" s="42"/>
      <c r="B55" s="42"/>
      <c r="C55" s="52"/>
      <c r="D55" s="15"/>
      <c r="E55" s="42"/>
    </row>
    <row r="56" spans="1:5" x14ac:dyDescent="0.25">
      <c r="A56" s="42"/>
      <c r="B56" s="42"/>
      <c r="C56" s="52"/>
      <c r="D56" s="15"/>
      <c r="E56" s="42"/>
    </row>
    <row r="57" spans="1:5" x14ac:dyDescent="0.25">
      <c r="A57" s="42"/>
      <c r="B57" s="42"/>
      <c r="C57" s="52"/>
      <c r="D57" s="15"/>
      <c r="E57" s="42"/>
    </row>
    <row r="58" spans="1:5" x14ac:dyDescent="0.25">
      <c r="A58" s="42"/>
      <c r="B58" s="42"/>
      <c r="C58" s="52"/>
      <c r="D58" s="15"/>
      <c r="E58" s="42"/>
    </row>
    <row r="59" spans="1:5" x14ac:dyDescent="0.25">
      <c r="A59" s="42"/>
      <c r="B59" s="42"/>
      <c r="C59" s="52"/>
      <c r="D59" s="15"/>
      <c r="E59" s="42"/>
    </row>
    <row r="60" spans="1:5" x14ac:dyDescent="0.25">
      <c r="A60" s="42"/>
      <c r="B60" s="42"/>
      <c r="C60" s="52"/>
      <c r="D60" s="15"/>
      <c r="E60" s="42"/>
    </row>
    <row r="61" spans="1:5" x14ac:dyDescent="0.25">
      <c r="A61" s="42"/>
      <c r="B61" s="42"/>
      <c r="C61" s="52"/>
      <c r="D61" s="15"/>
      <c r="E61" s="42"/>
    </row>
    <row r="62" spans="1:5" x14ac:dyDescent="0.25">
      <c r="A62" s="42"/>
      <c r="B62" s="42"/>
      <c r="C62" s="52"/>
      <c r="D62" s="15"/>
      <c r="E62" s="42"/>
    </row>
    <row r="63" spans="1:5" x14ac:dyDescent="0.25">
      <c r="A63" s="42"/>
      <c r="B63" s="42"/>
      <c r="C63" s="15"/>
      <c r="D63" s="15"/>
      <c r="E63" s="42"/>
    </row>
    <row r="64" spans="1:5" x14ac:dyDescent="0.25">
      <c r="A64" s="42"/>
      <c r="B64" s="42"/>
      <c r="C64" s="15"/>
      <c r="D64" s="15"/>
      <c r="E64" s="42"/>
    </row>
    <row r="65" spans="1:5" x14ac:dyDescent="0.25">
      <c r="A65" s="42"/>
      <c r="B65" s="42"/>
      <c r="C65" s="15"/>
      <c r="D65" s="15"/>
      <c r="E65" s="42"/>
    </row>
  </sheetData>
  <pageMargins left="0.70866141732283472" right="0.39370078740157483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>
      <selection activeCell="D11" sqref="D11"/>
    </sheetView>
  </sheetViews>
  <sheetFormatPr defaultRowHeight="15" x14ac:dyDescent="0.25"/>
  <cols>
    <col min="1" max="1" width="5.140625" customWidth="1"/>
    <col min="2" max="2" width="56.140625" customWidth="1"/>
    <col min="3" max="4" width="9.7109375" customWidth="1"/>
  </cols>
  <sheetData>
    <row r="1" spans="1:4" ht="15.75" x14ac:dyDescent="0.25">
      <c r="A1" s="1"/>
      <c r="B1" s="93" t="s">
        <v>62</v>
      </c>
      <c r="C1" s="93"/>
      <c r="D1" s="93"/>
    </row>
    <row r="2" spans="1:4" ht="15.75" x14ac:dyDescent="0.25">
      <c r="A2" s="6"/>
      <c r="B2" s="95" t="s">
        <v>39</v>
      </c>
      <c r="C2" s="95"/>
      <c r="D2" s="95"/>
    </row>
    <row r="3" spans="1:4" ht="15.75" x14ac:dyDescent="0.25">
      <c r="A3" s="6"/>
      <c r="B3" s="93" t="s">
        <v>50</v>
      </c>
      <c r="C3" s="93"/>
      <c r="D3" s="93"/>
    </row>
    <row r="4" spans="1:4" ht="26.25" x14ac:dyDescent="0.25">
      <c r="A4" s="8"/>
      <c r="B4" s="9" t="s">
        <v>0</v>
      </c>
      <c r="C4" s="8" t="s">
        <v>1</v>
      </c>
      <c r="D4" s="8" t="s">
        <v>26</v>
      </c>
    </row>
    <row r="5" spans="1:4" x14ac:dyDescent="0.25">
      <c r="A5" s="10"/>
      <c r="B5" s="3" t="s">
        <v>8</v>
      </c>
      <c r="C5" s="10"/>
      <c r="D5" s="10"/>
    </row>
    <row r="6" spans="1:4" x14ac:dyDescent="0.25">
      <c r="A6" s="41">
        <v>1</v>
      </c>
      <c r="B6" s="13" t="s">
        <v>86</v>
      </c>
      <c r="C6" s="41">
        <v>456.68</v>
      </c>
      <c r="D6" s="3">
        <f>C6</f>
        <v>456.68</v>
      </c>
    </row>
    <row r="7" spans="1:4" x14ac:dyDescent="0.25">
      <c r="A7" s="44"/>
      <c r="B7" s="3" t="s">
        <v>9</v>
      </c>
      <c r="C7" s="3"/>
      <c r="D7" s="14"/>
    </row>
    <row r="8" spans="1:4" x14ac:dyDescent="0.25">
      <c r="A8" s="15">
        <v>1</v>
      </c>
      <c r="B8" s="44" t="s">
        <v>92</v>
      </c>
      <c r="C8" s="18">
        <v>964</v>
      </c>
      <c r="D8" s="55">
        <f>C8+D6</f>
        <v>1420.68</v>
      </c>
    </row>
    <row r="9" spans="1:4" x14ac:dyDescent="0.25">
      <c r="A9" s="15"/>
      <c r="B9" s="5" t="s">
        <v>11</v>
      </c>
      <c r="C9" s="18"/>
      <c r="D9" s="55"/>
    </row>
    <row r="10" spans="1:4" x14ac:dyDescent="0.25">
      <c r="A10" s="42">
        <v>1</v>
      </c>
      <c r="B10" s="69" t="s">
        <v>92</v>
      </c>
      <c r="C10" s="44">
        <v>3713</v>
      </c>
      <c r="D10" s="14">
        <f>C10+D8</f>
        <v>5133.68</v>
      </c>
    </row>
    <row r="11" spans="1:4" x14ac:dyDescent="0.25">
      <c r="A11" s="16"/>
      <c r="B11" s="70"/>
      <c r="C11" s="56"/>
      <c r="D11" s="57"/>
    </row>
    <row r="12" spans="1:4" x14ac:dyDescent="0.25">
      <c r="A12" s="44"/>
      <c r="B12" s="3"/>
      <c r="C12" s="14"/>
      <c r="D12" s="15"/>
    </row>
    <row r="13" spans="1:4" x14ac:dyDescent="0.25">
      <c r="A13" s="44"/>
      <c r="B13" s="3"/>
      <c r="C13" s="44"/>
      <c r="D13" s="15"/>
    </row>
    <row r="14" spans="1:4" x14ac:dyDescent="0.25">
      <c r="A14" s="44"/>
      <c r="B14" s="15"/>
      <c r="C14" s="44"/>
      <c r="D14" s="14"/>
    </row>
    <row r="15" spans="1:4" x14ac:dyDescent="0.25">
      <c r="A15" s="44"/>
      <c r="B15" s="15"/>
      <c r="C15" s="44"/>
      <c r="D15" s="14"/>
    </row>
    <row r="16" spans="1:4" x14ac:dyDescent="0.25">
      <c r="A16" s="44"/>
      <c r="B16" s="14"/>
      <c r="C16" s="14"/>
      <c r="D16" s="14"/>
    </row>
    <row r="17" spans="1:4" x14ac:dyDescent="0.25">
      <c r="A17" s="44"/>
      <c r="B17" s="65"/>
      <c r="C17" s="44"/>
      <c r="D17" s="14"/>
    </row>
    <row r="18" spans="1:4" x14ac:dyDescent="0.25">
      <c r="A18" s="15"/>
      <c r="B18" s="44"/>
      <c r="C18" s="44"/>
      <c r="D18" s="15"/>
    </row>
    <row r="19" spans="1:4" x14ac:dyDescent="0.25">
      <c r="A19" s="15"/>
      <c r="B19" s="15"/>
      <c r="C19" s="44"/>
      <c r="D19" s="14"/>
    </row>
    <row r="20" spans="1:4" x14ac:dyDescent="0.25">
      <c r="A20" s="15"/>
      <c r="B20" s="14"/>
      <c r="C20" s="14"/>
      <c r="D20" s="15"/>
    </row>
    <row r="21" spans="1:4" x14ac:dyDescent="0.25">
      <c r="A21" s="15"/>
      <c r="B21" s="33"/>
      <c r="C21" s="15"/>
      <c r="D21" s="14"/>
    </row>
    <row r="22" spans="1:4" x14ac:dyDescent="0.25">
      <c r="A22" s="15"/>
      <c r="B22" s="13"/>
      <c r="C22" s="15"/>
      <c r="D22" s="15"/>
    </row>
    <row r="23" spans="1:4" x14ac:dyDescent="0.25">
      <c r="A23" s="15"/>
      <c r="B23" s="14"/>
      <c r="C23" s="14"/>
      <c r="D23" s="14"/>
    </row>
    <row r="24" spans="1:4" x14ac:dyDescent="0.25">
      <c r="A24" s="15"/>
      <c r="B24" s="27"/>
      <c r="C24" s="14"/>
      <c r="D24" s="14"/>
    </row>
    <row r="25" spans="1:4" x14ac:dyDescent="0.25">
      <c r="A25" s="15"/>
      <c r="B25" s="33"/>
      <c r="C25" s="15"/>
      <c r="D25" s="15"/>
    </row>
    <row r="26" spans="1:4" x14ac:dyDescent="0.25">
      <c r="A26" s="15"/>
      <c r="B26" s="13"/>
      <c r="C26" s="44"/>
      <c r="D26" s="14"/>
    </row>
    <row r="27" spans="1:4" x14ac:dyDescent="0.25">
      <c r="A27" s="15"/>
      <c r="B27" s="25"/>
      <c r="C27" s="14"/>
      <c r="D27" s="14"/>
    </row>
    <row r="28" spans="1:4" x14ac:dyDescent="0.25">
      <c r="A28" s="15"/>
      <c r="B28" s="27"/>
      <c r="C28" s="15"/>
      <c r="D28" s="14"/>
    </row>
    <row r="29" spans="1:4" x14ac:dyDescent="0.25">
      <c r="A29" s="15"/>
      <c r="B29" s="25"/>
      <c r="C29" s="14"/>
      <c r="D29" s="14"/>
    </row>
    <row r="30" spans="1:4" x14ac:dyDescent="0.25">
      <c r="A30" s="15"/>
      <c r="B30" s="25"/>
      <c r="C30" s="15"/>
      <c r="D30" s="15"/>
    </row>
    <row r="31" spans="1:4" x14ac:dyDescent="0.25">
      <c r="A31" s="15"/>
      <c r="B31" s="34"/>
      <c r="C31" s="15"/>
      <c r="D31" s="15"/>
    </row>
    <row r="32" spans="1:4" x14ac:dyDescent="0.25">
      <c r="A32" s="15"/>
      <c r="B32" s="25"/>
      <c r="C32" s="14"/>
      <c r="D32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2016-12-27T01:58:20Z</cp:lastPrinted>
  <dcterms:created xsi:type="dcterms:W3CDTF">2011-07-25T05:21:17Z</dcterms:created>
  <dcterms:modified xsi:type="dcterms:W3CDTF">2022-01-24T02:18:38Z</dcterms:modified>
</cp:coreProperties>
</file>