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1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definedNames>
    <definedName name="_xlnm.Print_Area" localSheetId="6">'Лиц. счет. Св. расчет'!$A$1:$N$26</definedName>
  </definedNames>
  <calcPr calcId="145621"/>
</workbook>
</file>

<file path=xl/calcChain.xml><?xml version="1.0" encoding="utf-8"?>
<calcChain xmlns="http://schemas.openxmlformats.org/spreadsheetml/2006/main">
  <c r="D44" i="2" l="1"/>
  <c r="C44" i="2"/>
  <c r="D59" i="1"/>
  <c r="C59" i="1"/>
  <c r="D38" i="2" l="1"/>
  <c r="D55" i="1"/>
  <c r="C55" i="1"/>
  <c r="D17" i="6" l="1"/>
  <c r="D36" i="2"/>
  <c r="C50" i="1"/>
  <c r="C15" i="6" l="1"/>
  <c r="D6" i="4" l="1"/>
  <c r="D15" i="6"/>
  <c r="D34" i="2"/>
  <c r="C45" i="1"/>
  <c r="D10" i="9" l="1"/>
  <c r="D32" i="2"/>
  <c r="C41" i="1"/>
  <c r="D10" i="6" l="1"/>
  <c r="D30" i="2"/>
  <c r="C30" i="2"/>
  <c r="C29" i="2"/>
  <c r="C37" i="1"/>
  <c r="D8" i="9" l="1"/>
  <c r="D26" i="2"/>
  <c r="C26" i="2"/>
  <c r="C33" i="1"/>
  <c r="D6" i="9" l="1"/>
  <c r="D8" i="6"/>
  <c r="C8" i="6"/>
  <c r="D22" i="2"/>
  <c r="C22" i="2"/>
  <c r="C28" i="1"/>
  <c r="D18" i="2" l="1"/>
  <c r="C23" i="1"/>
  <c r="D16" i="2"/>
  <c r="C16" i="2"/>
  <c r="C18" i="1"/>
  <c r="D10" i="2" l="1"/>
  <c r="C10" i="2"/>
  <c r="C12" i="1"/>
  <c r="D6" i="2" l="1"/>
  <c r="C8" i="1"/>
  <c r="D8" i="1" s="1"/>
  <c r="D12" i="1" s="1"/>
  <c r="D18" i="1" s="1"/>
  <c r="D23" i="1" s="1"/>
  <c r="D28" i="1" s="1"/>
  <c r="D33" i="1" s="1"/>
  <c r="D37" i="1" s="1"/>
  <c r="D41" i="1" s="1"/>
  <c r="D45" i="1" s="1"/>
  <c r="D50" i="1" s="1"/>
  <c r="N9" i="5" l="1"/>
  <c r="M4" i="5" l="1"/>
  <c r="L4" i="5"/>
  <c r="K4" i="5"/>
  <c r="J4" i="5"/>
  <c r="I4" i="5"/>
  <c r="H4" i="5"/>
  <c r="G4" i="5"/>
  <c r="F4" i="5"/>
  <c r="E4" i="5"/>
  <c r="D4" i="5"/>
  <c r="C4" i="5"/>
  <c r="B4" i="5"/>
  <c r="N18" i="5" l="1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B24" i="5" l="1"/>
  <c r="J24" i="5"/>
  <c r="L24" i="5"/>
  <c r="H24" i="5"/>
  <c r="G24" i="5"/>
  <c r="F24" i="5"/>
  <c r="D24" i="5"/>
  <c r="K24" i="5"/>
  <c r="C24" i="5"/>
  <c r="E24" i="5"/>
  <c r="I24" i="5"/>
  <c r="M24" i="5"/>
  <c r="N19" i="5"/>
  <c r="N6" i="5"/>
  <c r="N23" i="5"/>
  <c r="N13" i="5"/>
  <c r="N5" i="5"/>
  <c r="N4" i="5" l="1"/>
  <c r="N10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<sst xmlns="http://schemas.openxmlformats.org/spreadsheetml/2006/main" count="210" uniqueCount="106">
  <si>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</si>
  <si>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</si>
  <si>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</si>
  <si>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</si>
  <si>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</si>
  <si>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</si>
  <si>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</si>
  <si>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</si>
  <si>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</si>
  <si>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</si>
  <si>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</si>
  <si>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</si>
  <si>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</si>
  <si>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</si>
  <si>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</si>
  <si>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</si>
  <si>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</si>
  <si>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</si>
  <si>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</si>
  <si>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</si>
  <si>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</si>
  <si>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</si>
  <si>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</si>
  <si>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</si>
  <si>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</si>
  <si>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</si>
  <si>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</si>
  <si>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</si>
  <si>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</si>
  <si>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</si>
  <si>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</si>
  <si>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</si>
  <si>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</si>
  <si>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</si>
  <si>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Сосновая,14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</si>
  <si>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</si>
  <si>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</si>
  <si>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</si>
  <si>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</si>
  <si>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</si>
  <si>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</si>
  <si>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</si>
  <si>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</si>
  <si>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</si>
  <si>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</si>
  <si>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</si>
  <si>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</si>
  <si>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</si>
  <si>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</si>
  <si>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</si>
  <si>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</si>
  <si>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</si>
  <si>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</si>
  <si>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</si>
  <si>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</si>
  <si>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</si>
  <si>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</si>
  <si>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</si>
  <si>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</si>
  <si>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системы видеонаблюдения</t>
  </si>
  <si>
    <t>Директор ООО УК "Крокус"</t>
  </si>
  <si>
    <t>Лицевой счет. Сводный расчет  2021г</t>
  </si>
  <si>
    <t>Лицевой счёт  2021г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</si>
  <si>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</si>
  <si>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</si>
  <si>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счёт  2021г.</t>
  </si>
  <si>
    <t>Лицевой счёт 2021г.</t>
  </si>
  <si>
    <t>Итого за февраль</t>
  </si>
  <si>
    <t>Уборка снега с подъездных козырьков</t>
  </si>
  <si>
    <t>Вывод ХВС для полива. Окключение подъездного отопления Подъезд №1</t>
  </si>
  <si>
    <t>Демонтаж регестров подъездного отопления. Запуск подъездного отопления</t>
  </si>
  <si>
    <t>Итого за март</t>
  </si>
  <si>
    <t>Замена почтового замка Квартира№55</t>
  </si>
  <si>
    <t>Сброс снега с крыши Квартира №70</t>
  </si>
  <si>
    <t>Очистка подъездных козырьков (февраль)</t>
  </si>
  <si>
    <t>Отключение подъездного отопления</t>
  </si>
  <si>
    <t>Итого за апрель</t>
  </si>
  <si>
    <t xml:space="preserve">Поверка механического счетчика </t>
  </si>
  <si>
    <t>Итого за май</t>
  </si>
  <si>
    <t>Ремонт подъездных дверей 2шт</t>
  </si>
  <si>
    <t>Ремонт подъездного освещения</t>
  </si>
  <si>
    <t>Замена прожектора</t>
  </si>
  <si>
    <t>Покраска бордюр</t>
  </si>
  <si>
    <t>Промывка и опресовка системы теплоснабжения</t>
  </si>
  <si>
    <t>Итого за июнь</t>
  </si>
  <si>
    <t>Октрытие и закрытие окон для мытья</t>
  </si>
  <si>
    <t>итого за июнь</t>
  </si>
  <si>
    <t>Скос травы на придомовой территории</t>
  </si>
  <si>
    <t>Итого за июль</t>
  </si>
  <si>
    <t>Частичный ремонт кровли подъездного козырька Подьезд №1,№2</t>
  </si>
  <si>
    <t>Замена люминисцентных ламп 7 штук</t>
  </si>
  <si>
    <t>Итого за август</t>
  </si>
  <si>
    <t>Итого за сентябрь</t>
  </si>
  <si>
    <t>Технический осмотр подъездного освещения</t>
  </si>
  <si>
    <t>Замена светильника онлайт 7вт Подъезд №2</t>
  </si>
  <si>
    <t>Монтаж насоса ХВС</t>
  </si>
  <si>
    <t>Автовышка 1ч (замена прожектора за май)</t>
  </si>
  <si>
    <t>Запуск подъездного отопления</t>
  </si>
  <si>
    <t>Итого за октябрь</t>
  </si>
  <si>
    <t>Замена светильников  онлайт 7вт Подъезд №1,2</t>
  </si>
  <si>
    <t>Установка спускных кранов на стояк подъездного отопления</t>
  </si>
  <si>
    <t>Итого за ноябрь</t>
  </si>
  <si>
    <t>Итого за декабрь</t>
  </si>
  <si>
    <t>Запенивание отдушан на чердаке</t>
  </si>
  <si>
    <t>Замена замка на почтовом ящике Квартира №65</t>
  </si>
  <si>
    <t>Установка замка в ВРУ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</si>
</sst>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4" xfId="0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" fillId="0" borderId="8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2" fontId="7" fillId="0" borderId="0" xfId="0" applyNumberFormat="1" applyFont="1"/>
    <xf numFmtId="2" fontId="1" fillId="0" borderId="1" xfId="0" applyNumberFormat="1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/>
    <xf numFmtId="0" fontId="0" fillId="0" borderId="0" xfId="0" applyBorder="1"/>
    <xf numFmtId="0" fontId="1" fillId="0" borderId="0" xfId="0" applyFont="1" applyBorder="1"/>
    <xf numFmtId="0" fontId="0" fillId="0" borderId="2" xfId="0" applyFont="1" applyBorder="1"/>
    <xf numFmtId="2" fontId="1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8" xfId="0" applyBorder="1" applyAlignment="1">
      <alignment wrapText="1"/>
    </xf>
    <xf numFmtId="2" fontId="1" fillId="0" borderId="4" xfId="0" applyNumberFormat="1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/>
    </xf>
    <xf numFmtId="0" fontId="1" fillId="0" borderId="6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2" fontId="9" fillId="0" borderId="4" xfId="0" applyNumberFormat="1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10" fillId="0" borderId="3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9" fillId="0" borderId="3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opLeftCell="A47" workbookViewId="0">
      <selection activeCell="D60" sqref="D60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93" t="s">
        <v>62</v>
      </c>
      <c r="C1" s="93"/>
      <c r="D1" s="93"/>
      <c r="E1" s="7"/>
      <c r="F1" s="7"/>
      <c r="G1" s="7"/>
      <c r="H1" s="7"/>
    </row>
    <row r="2" spans="1:8" ht="15.75" x14ac:dyDescent="0.25">
      <c r="A2" s="1"/>
      <c r="B2" s="2" t="s">
        <v>34</v>
      </c>
      <c r="C2" s="41"/>
      <c r="D2" s="41"/>
      <c r="E2" s="1"/>
      <c r="F2" s="1"/>
      <c r="G2" s="1"/>
      <c r="H2" s="1"/>
    </row>
    <row r="3" spans="1:8" ht="28.9" customHeight="1" x14ac:dyDescent="0.25">
      <c r="A3" s="1"/>
      <c r="B3" s="92" t="s">
        <v>4</v>
      </c>
      <c r="C3" s="92"/>
      <c r="D3" s="92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76"/>
      <c r="B5" s="77" t="s">
        <v>2</v>
      </c>
      <c r="C5" s="76"/>
      <c r="D5" s="76"/>
      <c r="E5" s="1"/>
      <c r="F5" s="1"/>
      <c r="G5" s="1"/>
      <c r="H5" s="1"/>
    </row>
    <row r="6" spans="1:8" ht="30" x14ac:dyDescent="0.25">
      <c r="A6" s="78">
        <v>1</v>
      </c>
      <c r="B6" s="78" t="s">
        <v>57</v>
      </c>
      <c r="C6" s="78">
        <v>1223.92</v>
      </c>
      <c r="D6" s="77"/>
      <c r="E6" s="6"/>
      <c r="F6" s="1"/>
    </row>
    <row r="7" spans="1:8" ht="60" x14ac:dyDescent="0.25">
      <c r="A7" s="78">
        <v>2</v>
      </c>
      <c r="B7" s="78" t="s">
        <v>63</v>
      </c>
      <c r="C7" s="76">
        <v>935</v>
      </c>
      <c r="D7" s="76"/>
      <c r="E7" s="6"/>
      <c r="F7" s="1"/>
    </row>
    <row r="8" spans="1:8" x14ac:dyDescent="0.25">
      <c r="A8" s="78"/>
      <c r="B8" s="77" t="s">
        <v>64</v>
      </c>
      <c r="C8" s="77">
        <f>SUM(C6:C7)</f>
        <v>2158.92</v>
      </c>
      <c r="D8" s="77">
        <f>C8</f>
        <v>2158.92</v>
      </c>
      <c r="E8" s="6"/>
      <c r="F8" s="1"/>
    </row>
    <row r="9" spans="1:8" x14ac:dyDescent="0.25">
      <c r="A9" s="78"/>
      <c r="B9" s="77" t="s">
        <v>5</v>
      </c>
      <c r="C9" s="78"/>
      <c r="D9" s="77"/>
      <c r="E9" s="6"/>
      <c r="F9" s="1"/>
    </row>
    <row r="10" spans="1:8" ht="30" x14ac:dyDescent="0.25">
      <c r="A10" s="78">
        <v>1</v>
      </c>
      <c r="B10" s="78" t="s">
        <v>57</v>
      </c>
      <c r="C10" s="78">
        <v>1223.92</v>
      </c>
      <c r="D10" s="77"/>
      <c r="E10" s="6"/>
      <c r="F10" s="1"/>
    </row>
    <row r="11" spans="1:8" ht="60" x14ac:dyDescent="0.25">
      <c r="A11" s="78">
        <v>2</v>
      </c>
      <c r="B11" s="78" t="s">
        <v>63</v>
      </c>
      <c r="C11" s="78">
        <v>935</v>
      </c>
      <c r="D11" s="77"/>
      <c r="E11" s="6"/>
      <c r="F11" s="1"/>
    </row>
    <row r="12" spans="1:8" s="5" customFormat="1" x14ac:dyDescent="0.25">
      <c r="A12" s="78"/>
      <c r="B12" s="77" t="s">
        <v>67</v>
      </c>
      <c r="C12" s="78">
        <f>SUM(C10:C11)</f>
        <v>2158.92</v>
      </c>
      <c r="D12" s="77">
        <f>C12+D8</f>
        <v>4317.84</v>
      </c>
      <c r="E12" s="11"/>
      <c r="F12" s="4"/>
    </row>
    <row r="13" spans="1:8" s="5" customFormat="1" x14ac:dyDescent="0.25">
      <c r="A13" s="78"/>
      <c r="B13" s="77" t="s">
        <v>3</v>
      </c>
      <c r="C13" s="78"/>
      <c r="D13" s="77"/>
      <c r="E13" s="4"/>
      <c r="F13" s="4"/>
    </row>
    <row r="14" spans="1:8" ht="30" x14ac:dyDescent="0.25">
      <c r="A14" s="78">
        <v>1</v>
      </c>
      <c r="B14" s="78" t="s">
        <v>57</v>
      </c>
      <c r="C14" s="78">
        <v>1223.92</v>
      </c>
      <c r="D14" s="77"/>
      <c r="E14" s="1"/>
      <c r="F14" s="1"/>
    </row>
    <row r="15" spans="1:8" ht="60" x14ac:dyDescent="0.25">
      <c r="A15" s="78">
        <v>2</v>
      </c>
      <c r="B15" s="78" t="s">
        <v>63</v>
      </c>
      <c r="C15" s="78">
        <v>935</v>
      </c>
      <c r="D15" s="77"/>
      <c r="E15" s="1"/>
      <c r="F15" s="1"/>
    </row>
    <row r="16" spans="1:8" ht="30" x14ac:dyDescent="0.25">
      <c r="A16" s="78">
        <v>3</v>
      </c>
      <c r="B16" s="78" t="s">
        <v>69</v>
      </c>
      <c r="C16" s="78">
        <v>1333.31</v>
      </c>
      <c r="D16" s="77"/>
      <c r="E16" s="1"/>
      <c r="F16" s="1"/>
    </row>
    <row r="17" spans="1:6" ht="30" x14ac:dyDescent="0.25">
      <c r="A17" s="77">
        <v>4</v>
      </c>
      <c r="B17" s="78" t="s">
        <v>70</v>
      </c>
      <c r="C17" s="78">
        <v>1314</v>
      </c>
      <c r="D17" s="77"/>
      <c r="E17" s="1"/>
      <c r="F17" s="1"/>
    </row>
    <row r="18" spans="1:6" x14ac:dyDescent="0.25">
      <c r="A18" s="78"/>
      <c r="B18" s="77" t="s">
        <v>71</v>
      </c>
      <c r="C18" s="77">
        <f>SUM(C14:C17)</f>
        <v>4806.2299999999996</v>
      </c>
      <c r="D18" s="77">
        <f>C18+D12</f>
        <v>9124.07</v>
      </c>
      <c r="E18" s="1"/>
      <c r="F18" s="1"/>
    </row>
    <row r="19" spans="1:6" x14ac:dyDescent="0.25">
      <c r="A19" s="78"/>
      <c r="B19" s="77" t="s">
        <v>7</v>
      </c>
      <c r="C19" s="78"/>
      <c r="D19" s="77"/>
      <c r="E19" s="1"/>
      <c r="F19" s="1"/>
    </row>
    <row r="20" spans="1:6" s="5" customFormat="1" ht="30" x14ac:dyDescent="0.25">
      <c r="A20" s="78">
        <v>1</v>
      </c>
      <c r="B20" s="78" t="s">
        <v>57</v>
      </c>
      <c r="C20" s="78">
        <v>1223.92</v>
      </c>
      <c r="D20" s="77"/>
      <c r="E20" s="4"/>
      <c r="F20" s="4"/>
    </row>
    <row r="21" spans="1:6" s="5" customFormat="1" ht="60" x14ac:dyDescent="0.25">
      <c r="A21" s="78">
        <v>2</v>
      </c>
      <c r="B21" s="78" t="s">
        <v>63</v>
      </c>
      <c r="C21" s="79">
        <v>935</v>
      </c>
      <c r="D21" s="80"/>
      <c r="E21" s="4"/>
      <c r="F21" s="4"/>
    </row>
    <row r="22" spans="1:6" x14ac:dyDescent="0.25">
      <c r="A22" s="78">
        <v>3</v>
      </c>
      <c r="B22" s="78" t="s">
        <v>75</v>
      </c>
      <c r="C22" s="78">
        <v>316.5</v>
      </c>
      <c r="D22" s="77"/>
      <c r="E22" s="1"/>
      <c r="F22" s="1"/>
    </row>
    <row r="23" spans="1:6" x14ac:dyDescent="0.25">
      <c r="A23" s="78"/>
      <c r="B23" s="77" t="s">
        <v>76</v>
      </c>
      <c r="C23" s="77">
        <f>SUM(C20:C22)</f>
        <v>2475.42</v>
      </c>
      <c r="D23" s="77">
        <f>C23+D18</f>
        <v>11599.49</v>
      </c>
      <c r="E23" s="1"/>
      <c r="F23" s="1"/>
    </row>
    <row r="24" spans="1:6" x14ac:dyDescent="0.25">
      <c r="A24" s="78"/>
      <c r="B24" s="77" t="s">
        <v>8</v>
      </c>
      <c r="C24" s="78"/>
      <c r="D24" s="77"/>
      <c r="E24" s="1"/>
      <c r="F24" s="1"/>
    </row>
    <row r="25" spans="1:6" ht="30" x14ac:dyDescent="0.25">
      <c r="A25" s="78">
        <v>1</v>
      </c>
      <c r="B25" s="78" t="s">
        <v>57</v>
      </c>
      <c r="C25" s="78">
        <v>1223.92</v>
      </c>
      <c r="D25" s="80"/>
      <c r="E25" s="1"/>
      <c r="F25" s="1"/>
    </row>
    <row r="26" spans="1:6" ht="60" x14ac:dyDescent="0.25">
      <c r="A26" s="78">
        <v>2</v>
      </c>
      <c r="B26" s="78" t="s">
        <v>63</v>
      </c>
      <c r="C26" s="78">
        <v>935</v>
      </c>
      <c r="D26" s="77"/>
      <c r="E26" s="1"/>
      <c r="F26" s="1"/>
    </row>
    <row r="27" spans="1:6" x14ac:dyDescent="0.25">
      <c r="A27" s="78">
        <v>3</v>
      </c>
      <c r="B27" s="78" t="s">
        <v>77</v>
      </c>
      <c r="C27" s="78">
        <v>700</v>
      </c>
      <c r="D27" s="79"/>
      <c r="E27" s="1"/>
      <c r="F27" s="1"/>
    </row>
    <row r="28" spans="1:6" s="5" customFormat="1" x14ac:dyDescent="0.25">
      <c r="A28" s="77"/>
      <c r="B28" s="77" t="s">
        <v>78</v>
      </c>
      <c r="C28" s="77">
        <f>SUM(C25:C27)</f>
        <v>2858.92</v>
      </c>
      <c r="D28" s="77">
        <f>C28+D23</f>
        <v>14458.41</v>
      </c>
      <c r="E28" s="4"/>
      <c r="F28" s="4"/>
    </row>
    <row r="29" spans="1:6" s="5" customFormat="1" x14ac:dyDescent="0.25">
      <c r="A29" s="78"/>
      <c r="B29" s="77" t="s">
        <v>9</v>
      </c>
      <c r="C29" s="78"/>
      <c r="D29" s="80"/>
      <c r="E29" s="4"/>
      <c r="F29" s="4"/>
    </row>
    <row r="30" spans="1:6" ht="30" x14ac:dyDescent="0.25">
      <c r="A30" s="78">
        <v>1</v>
      </c>
      <c r="B30" s="78" t="s">
        <v>57</v>
      </c>
      <c r="C30" s="78">
        <v>1223.92</v>
      </c>
      <c r="D30" s="77"/>
      <c r="E30" s="1"/>
      <c r="F30" s="1"/>
    </row>
    <row r="31" spans="1:6" ht="60" x14ac:dyDescent="0.25">
      <c r="A31" s="78">
        <v>2</v>
      </c>
      <c r="B31" s="78" t="s">
        <v>63</v>
      </c>
      <c r="C31" s="77">
        <v>935</v>
      </c>
      <c r="D31" s="77"/>
      <c r="E31" s="1"/>
      <c r="F31" s="1"/>
    </row>
    <row r="32" spans="1:6" x14ac:dyDescent="0.25">
      <c r="A32" s="78">
        <v>3</v>
      </c>
      <c r="B32" s="78" t="s">
        <v>83</v>
      </c>
      <c r="C32" s="78">
        <v>949.5</v>
      </c>
      <c r="D32" s="77"/>
      <c r="E32" s="1"/>
      <c r="F32" s="1"/>
    </row>
    <row r="33" spans="1:6" x14ac:dyDescent="0.25">
      <c r="A33" s="78"/>
      <c r="B33" s="77" t="s">
        <v>84</v>
      </c>
      <c r="C33" s="78">
        <f>SUM(C30:C32)</f>
        <v>3108.42</v>
      </c>
      <c r="D33" s="77">
        <f>C33+D28</f>
        <v>17566.830000000002</v>
      </c>
      <c r="E33" s="1"/>
      <c r="F33" s="1"/>
    </row>
    <row r="34" spans="1:6" x14ac:dyDescent="0.25">
      <c r="A34" s="78"/>
      <c r="B34" s="77" t="s">
        <v>10</v>
      </c>
      <c r="C34" s="78"/>
      <c r="D34" s="77"/>
      <c r="E34" s="1"/>
      <c r="F34" s="1"/>
    </row>
    <row r="35" spans="1:6" ht="30" x14ac:dyDescent="0.25">
      <c r="A35" s="78">
        <v>1</v>
      </c>
      <c r="B35" s="78" t="s">
        <v>57</v>
      </c>
      <c r="C35" s="77">
        <v>1223.92</v>
      </c>
      <c r="D35" s="81"/>
      <c r="E35" s="1"/>
      <c r="F35" s="1"/>
    </row>
    <row r="36" spans="1:6" ht="60" x14ac:dyDescent="0.25">
      <c r="A36" s="78">
        <v>2</v>
      </c>
      <c r="B36" s="78" t="s">
        <v>63</v>
      </c>
      <c r="C36" s="78">
        <v>935</v>
      </c>
      <c r="D36" s="82"/>
      <c r="E36" s="1"/>
      <c r="F36" s="1"/>
    </row>
    <row r="37" spans="1:6" x14ac:dyDescent="0.25">
      <c r="A37" s="78"/>
      <c r="B37" s="77" t="s">
        <v>88</v>
      </c>
      <c r="C37" s="77">
        <f>SUM(C35:C36)</f>
        <v>2158.92</v>
      </c>
      <c r="D37" s="81">
        <f>C37+D33</f>
        <v>19725.75</v>
      </c>
      <c r="E37" s="1"/>
      <c r="F37" s="1"/>
    </row>
    <row r="38" spans="1:6" x14ac:dyDescent="0.25">
      <c r="A38" s="78"/>
      <c r="B38" s="77" t="s">
        <v>11</v>
      </c>
      <c r="C38" s="78"/>
      <c r="D38" s="83"/>
      <c r="E38" s="1"/>
      <c r="F38" s="1"/>
    </row>
    <row r="39" spans="1:6" ht="30" x14ac:dyDescent="0.25">
      <c r="A39" s="78">
        <v>1</v>
      </c>
      <c r="B39" s="78" t="s">
        <v>57</v>
      </c>
      <c r="C39" s="78">
        <v>1223.92</v>
      </c>
      <c r="D39" s="81"/>
      <c r="E39" s="1"/>
      <c r="F39" s="1"/>
    </row>
    <row r="40" spans="1:6" ht="60" x14ac:dyDescent="0.25">
      <c r="A40" s="78">
        <v>2</v>
      </c>
      <c r="B40" s="78" t="s">
        <v>63</v>
      </c>
      <c r="C40" s="78">
        <v>935</v>
      </c>
      <c r="D40" s="83"/>
      <c r="E40" s="1"/>
      <c r="F40" s="1"/>
    </row>
    <row r="41" spans="1:6" x14ac:dyDescent="0.25">
      <c r="A41" s="13"/>
      <c r="B41" s="3" t="s">
        <v>91</v>
      </c>
      <c r="C41" s="3">
        <f>SUM(C39:C40)</f>
        <v>2158.92</v>
      </c>
      <c r="D41" s="69">
        <f>C41+D37</f>
        <v>21884.67</v>
      </c>
      <c r="E41" s="1"/>
      <c r="F41" s="1"/>
    </row>
    <row r="42" spans="1:6" x14ac:dyDescent="0.25">
      <c r="A42" s="13"/>
      <c r="B42" s="3" t="s">
        <v>12</v>
      </c>
      <c r="C42" s="13"/>
      <c r="D42" s="24"/>
      <c r="E42" s="1"/>
      <c r="F42" s="1"/>
    </row>
    <row r="43" spans="1:6" ht="30" x14ac:dyDescent="0.25">
      <c r="A43" s="43">
        <v>1</v>
      </c>
      <c r="B43" s="78" t="s">
        <v>57</v>
      </c>
      <c r="C43" s="43">
        <v>1223.92</v>
      </c>
      <c r="D43" s="25"/>
      <c r="E43" s="1"/>
      <c r="F43" s="1"/>
    </row>
    <row r="44" spans="1:6" ht="60" x14ac:dyDescent="0.25">
      <c r="A44" s="43">
        <v>2</v>
      </c>
      <c r="B44" s="78" t="s">
        <v>63</v>
      </c>
      <c r="C44" s="43">
        <v>935</v>
      </c>
      <c r="D44" s="69"/>
      <c r="E44" s="1"/>
      <c r="F44" s="1"/>
    </row>
    <row r="45" spans="1:6" x14ac:dyDescent="0.25">
      <c r="A45" s="43"/>
      <c r="B45" s="86" t="s">
        <v>92</v>
      </c>
      <c r="C45" s="3">
        <f>SUM(C43:C44)</f>
        <v>2158.92</v>
      </c>
      <c r="D45" s="69">
        <f>C45+D41</f>
        <v>24043.589999999997</v>
      </c>
      <c r="E45" s="1"/>
      <c r="F45" s="1"/>
    </row>
    <row r="46" spans="1:6" x14ac:dyDescent="0.25">
      <c r="A46" s="43"/>
      <c r="B46" s="86" t="s">
        <v>13</v>
      </c>
      <c r="C46" s="43"/>
      <c r="D46" s="69"/>
      <c r="E46" s="1"/>
      <c r="F46" s="1"/>
    </row>
    <row r="47" spans="1:6" ht="30" x14ac:dyDescent="0.25">
      <c r="A47" s="43">
        <v>1</v>
      </c>
      <c r="B47" s="78" t="s">
        <v>57</v>
      </c>
      <c r="C47" s="43">
        <v>1223.92</v>
      </c>
      <c r="D47" s="69"/>
      <c r="E47" s="1"/>
      <c r="F47" s="1"/>
    </row>
    <row r="48" spans="1:6" ht="60" x14ac:dyDescent="0.25">
      <c r="A48" s="43">
        <v>2</v>
      </c>
      <c r="B48" s="78" t="s">
        <v>63</v>
      </c>
      <c r="C48" s="43">
        <v>935</v>
      </c>
      <c r="D48" s="69"/>
      <c r="E48" s="1"/>
      <c r="F48" s="1"/>
    </row>
    <row r="49" spans="1:6" x14ac:dyDescent="0.25">
      <c r="A49" s="43">
        <v>3</v>
      </c>
      <c r="B49" s="71" t="s">
        <v>97</v>
      </c>
      <c r="C49" s="43">
        <v>212.06</v>
      </c>
      <c r="D49" s="69"/>
      <c r="E49" s="1"/>
      <c r="F49" s="1"/>
    </row>
    <row r="50" spans="1:6" x14ac:dyDescent="0.25">
      <c r="A50" s="43"/>
      <c r="B50" s="86" t="s">
        <v>98</v>
      </c>
      <c r="C50" s="3">
        <f>SUM(C47:C49)</f>
        <v>2370.98</v>
      </c>
      <c r="D50" s="69">
        <f>C50+D45</f>
        <v>26414.569999999996</v>
      </c>
      <c r="E50" s="1"/>
      <c r="F50" s="1"/>
    </row>
    <row r="51" spans="1:6" x14ac:dyDescent="0.25">
      <c r="A51" s="43"/>
      <c r="B51" s="86" t="s">
        <v>14</v>
      </c>
      <c r="C51" s="43"/>
      <c r="D51" s="69"/>
      <c r="E51" s="1"/>
      <c r="F51" s="1"/>
    </row>
    <row r="52" spans="1:6" ht="30" x14ac:dyDescent="0.25">
      <c r="A52" s="43">
        <v>1</v>
      </c>
      <c r="B52" s="78" t="s">
        <v>57</v>
      </c>
      <c r="C52" s="43">
        <v>1223.92</v>
      </c>
      <c r="D52" s="69"/>
      <c r="E52" s="1"/>
      <c r="F52" s="1"/>
    </row>
    <row r="53" spans="1:6" ht="60" x14ac:dyDescent="0.25">
      <c r="A53" s="78">
        <v>2</v>
      </c>
      <c r="B53" s="78" t="s">
        <v>63</v>
      </c>
      <c r="C53" s="78">
        <v>935</v>
      </c>
      <c r="D53" s="69"/>
      <c r="E53" s="1"/>
      <c r="F53" s="1"/>
    </row>
    <row r="54" spans="1:6" ht="30" x14ac:dyDescent="0.25">
      <c r="A54" s="78">
        <v>3</v>
      </c>
      <c r="B54" s="88" t="s">
        <v>100</v>
      </c>
      <c r="C54" s="78">
        <v>1725</v>
      </c>
      <c r="D54" s="69"/>
      <c r="E54" s="1"/>
      <c r="F54" s="1"/>
    </row>
    <row r="55" spans="1:6" x14ac:dyDescent="0.25">
      <c r="A55" s="78"/>
      <c r="B55" s="91" t="s">
        <v>101</v>
      </c>
      <c r="C55" s="77">
        <f>SUM(C52:C54)</f>
        <v>3883.92</v>
      </c>
      <c r="D55" s="69">
        <f>C55+D50</f>
        <v>30298.489999999998</v>
      </c>
      <c r="E55" s="1"/>
      <c r="F55" s="1"/>
    </row>
    <row r="56" spans="1:6" x14ac:dyDescent="0.25">
      <c r="A56" s="78"/>
      <c r="B56" s="91" t="s">
        <v>15</v>
      </c>
      <c r="C56" s="78"/>
      <c r="D56" s="69"/>
      <c r="E56" s="1"/>
      <c r="F56" s="1"/>
    </row>
    <row r="57" spans="1:6" ht="30" x14ac:dyDescent="0.25">
      <c r="A57" s="43">
        <v>1</v>
      </c>
      <c r="B57" s="78" t="s">
        <v>57</v>
      </c>
      <c r="C57" s="43">
        <v>1223.92</v>
      </c>
      <c r="D57" s="69"/>
      <c r="E57" s="1"/>
      <c r="F57" s="1"/>
    </row>
    <row r="58" spans="1:6" ht="60" x14ac:dyDescent="0.25">
      <c r="A58" s="78">
        <v>2</v>
      </c>
      <c r="B58" s="78" t="s">
        <v>63</v>
      </c>
      <c r="C58" s="78">
        <v>935</v>
      </c>
      <c r="D58" s="69"/>
      <c r="E58" s="1"/>
      <c r="F58" s="1"/>
    </row>
    <row r="59" spans="1:6" x14ac:dyDescent="0.25">
      <c r="A59" s="78"/>
      <c r="B59" s="91" t="s">
        <v>102</v>
      </c>
      <c r="C59" s="77">
        <f>SUM(C57:C58)</f>
        <v>2158.92</v>
      </c>
      <c r="D59" s="69">
        <f>C59+D55</f>
        <v>32457.409999999996</v>
      </c>
      <c r="E59" s="1"/>
      <c r="F59" s="1"/>
    </row>
    <row r="60" spans="1:6" x14ac:dyDescent="0.25">
      <c r="A60" s="78"/>
      <c r="B60" s="88"/>
      <c r="C60" s="78"/>
      <c r="D60" s="69"/>
      <c r="E60" s="1"/>
      <c r="F60" s="1"/>
    </row>
    <row r="61" spans="1:6" x14ac:dyDescent="0.25">
      <c r="A61" s="78"/>
      <c r="B61" s="88"/>
      <c r="C61" s="78"/>
      <c r="D61" s="69"/>
      <c r="E61" s="1"/>
      <c r="F61" s="1"/>
    </row>
    <row r="62" spans="1:6" x14ac:dyDescent="0.25">
      <c r="A62" s="78"/>
      <c r="B62" s="88"/>
      <c r="C62" s="78"/>
      <c r="D62" s="69"/>
      <c r="E62" s="1"/>
      <c r="F62" s="1"/>
    </row>
    <row r="63" spans="1:6" x14ac:dyDescent="0.25">
      <c r="A63" s="78"/>
      <c r="B63" s="88"/>
      <c r="C63" s="78"/>
      <c r="D63" s="69"/>
      <c r="E63" s="1"/>
      <c r="F63" s="1"/>
    </row>
    <row r="64" spans="1:6" x14ac:dyDescent="0.25">
      <c r="A64" s="78"/>
      <c r="B64" s="88"/>
      <c r="C64" s="78"/>
      <c r="D64" s="24"/>
      <c r="E64" s="1"/>
      <c r="F64" s="1"/>
    </row>
    <row r="65" spans="1:6" x14ac:dyDescent="0.25">
      <c r="A65" s="78"/>
      <c r="B65" s="78"/>
      <c r="C65" s="78"/>
      <c r="D65" s="69"/>
      <c r="E65" s="1"/>
      <c r="F65" s="1"/>
    </row>
    <row r="66" spans="1:6" x14ac:dyDescent="0.25">
      <c r="A66" s="78"/>
      <c r="B66" s="78"/>
      <c r="C66" s="78"/>
      <c r="D66" s="25"/>
      <c r="E66" s="1"/>
      <c r="F66" s="1"/>
    </row>
    <row r="67" spans="1:6" x14ac:dyDescent="0.25">
      <c r="A67" s="78"/>
      <c r="B67" s="78"/>
      <c r="C67" s="78"/>
      <c r="D67" s="69"/>
      <c r="E67" s="1"/>
      <c r="F67" s="1"/>
    </row>
    <row r="68" spans="1:6" x14ac:dyDescent="0.25">
      <c r="A68" s="78"/>
      <c r="B68" s="89"/>
      <c r="C68" s="78"/>
      <c r="D68" s="13"/>
      <c r="E68" s="1"/>
      <c r="F68" s="1"/>
    </row>
    <row r="69" spans="1:6" x14ac:dyDescent="0.25">
      <c r="A69" s="90"/>
      <c r="B69" s="78"/>
      <c r="C69" s="90"/>
      <c r="D69" s="15"/>
    </row>
    <row r="70" spans="1:6" x14ac:dyDescent="0.25">
      <c r="B70" s="42"/>
      <c r="C70" s="23"/>
      <c r="D70" s="23"/>
    </row>
  </sheetData>
  <mergeCells count="2">
    <mergeCell ref="B3:D3"/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19" workbookViewId="0">
      <selection activeCell="D45" sqref="D45"/>
    </sheetView>
  </sheetViews>
  <sheetFormatPr defaultRowHeight="15" x14ac:dyDescent="0.25"/>
  <cols>
    <col min="1" max="1" width="4.28515625" customWidth="1"/>
    <col min="2" max="2" width="47.28515625" customWidth="1"/>
    <col min="3" max="3" width="10.140625" customWidth="1"/>
    <col min="4" max="4" width="13.7109375" customWidth="1"/>
  </cols>
  <sheetData>
    <row r="1" spans="1:8" ht="15.95" customHeight="1" x14ac:dyDescent="0.35">
      <c r="A1" s="1"/>
      <c r="B1" s="93" t="s">
        <v>62</v>
      </c>
      <c r="C1" s="93"/>
      <c r="D1" s="93"/>
      <c r="E1" s="7"/>
      <c r="F1" s="7"/>
      <c r="G1" s="7"/>
      <c r="H1" s="7"/>
    </row>
    <row r="2" spans="1:8" ht="15.95" customHeight="1" x14ac:dyDescent="0.25">
      <c r="A2" s="1"/>
      <c r="B2" s="2" t="s">
        <v>34</v>
      </c>
      <c r="C2" s="41"/>
      <c r="D2" s="41"/>
      <c r="E2" s="1"/>
      <c r="F2" s="1"/>
      <c r="G2" s="1"/>
      <c r="H2" s="1"/>
    </row>
    <row r="3" spans="1:8" ht="15.95" customHeight="1" x14ac:dyDescent="0.25">
      <c r="A3" s="1"/>
      <c r="B3" s="92" t="s">
        <v>6</v>
      </c>
      <c r="C3" s="92"/>
      <c r="D3" s="92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x14ac:dyDescent="0.25">
      <c r="A5" s="76"/>
      <c r="B5" s="77" t="s">
        <v>2</v>
      </c>
      <c r="C5" s="76"/>
      <c r="D5" s="76"/>
      <c r="E5" s="1"/>
      <c r="F5" s="1"/>
      <c r="G5" s="1"/>
      <c r="H5" s="1"/>
    </row>
    <row r="6" spans="1:8" ht="30" x14ac:dyDescent="0.25">
      <c r="A6" s="76">
        <v>1</v>
      </c>
      <c r="B6" s="78" t="s">
        <v>59</v>
      </c>
      <c r="C6" s="76">
        <v>3340</v>
      </c>
      <c r="D6" s="84">
        <f>C6</f>
        <v>3340</v>
      </c>
      <c r="E6" s="1"/>
      <c r="F6" s="1"/>
      <c r="G6" s="1"/>
      <c r="H6" s="1"/>
    </row>
    <row r="7" spans="1:8" s="1" customFormat="1" ht="15" customHeight="1" x14ac:dyDescent="0.25">
      <c r="A7" s="78"/>
      <c r="B7" s="77" t="s">
        <v>5</v>
      </c>
      <c r="C7" s="78"/>
      <c r="D7" s="77"/>
    </row>
    <row r="8" spans="1:8" s="1" customFormat="1" ht="30" x14ac:dyDescent="0.25">
      <c r="A8" s="78">
        <v>1</v>
      </c>
      <c r="B8" s="78" t="s">
        <v>59</v>
      </c>
      <c r="C8" s="78">
        <v>3340</v>
      </c>
      <c r="D8" s="77"/>
    </row>
    <row r="9" spans="1:8" s="1" customFormat="1" x14ac:dyDescent="0.25">
      <c r="A9" s="78">
        <v>2</v>
      </c>
      <c r="B9" s="78" t="s">
        <v>68</v>
      </c>
      <c r="C9" s="76">
        <v>2532</v>
      </c>
      <c r="D9" s="77"/>
    </row>
    <row r="10" spans="1:8" s="1" customFormat="1" x14ac:dyDescent="0.25">
      <c r="A10" s="76"/>
      <c r="B10" s="77" t="s">
        <v>67</v>
      </c>
      <c r="C10" s="84">
        <f>SUM(C8:C9)</f>
        <v>5872</v>
      </c>
      <c r="D10" s="77">
        <f>C10+D6</f>
        <v>9212</v>
      </c>
    </row>
    <row r="11" spans="1:8" s="4" customFormat="1" x14ac:dyDescent="0.25">
      <c r="A11" s="76"/>
      <c r="B11" s="77" t="s">
        <v>3</v>
      </c>
      <c r="C11" s="76"/>
      <c r="D11" s="77"/>
    </row>
    <row r="12" spans="1:8" s="4" customFormat="1" ht="30" x14ac:dyDescent="0.25">
      <c r="A12" s="78">
        <v>1</v>
      </c>
      <c r="B12" s="78" t="s">
        <v>59</v>
      </c>
      <c r="C12" s="78">
        <v>3340</v>
      </c>
      <c r="D12" s="77"/>
    </row>
    <row r="13" spans="1:8" s="4" customFormat="1" x14ac:dyDescent="0.25">
      <c r="A13" s="78">
        <v>2</v>
      </c>
      <c r="B13" s="78" t="s">
        <v>72</v>
      </c>
      <c r="C13" s="78">
        <v>196.45</v>
      </c>
      <c r="D13" s="77"/>
    </row>
    <row r="14" spans="1:8" s="4" customFormat="1" x14ac:dyDescent="0.25">
      <c r="A14" s="78">
        <v>3</v>
      </c>
      <c r="B14" s="78" t="s">
        <v>73</v>
      </c>
      <c r="C14" s="76">
        <v>1188</v>
      </c>
      <c r="D14" s="77"/>
    </row>
    <row r="15" spans="1:8" s="1" customFormat="1" x14ac:dyDescent="0.25">
      <c r="A15" s="78">
        <v>4</v>
      </c>
      <c r="B15" s="78" t="s">
        <v>74</v>
      </c>
      <c r="C15" s="76">
        <v>-948</v>
      </c>
      <c r="D15" s="77"/>
    </row>
    <row r="16" spans="1:8" s="1" customFormat="1" x14ac:dyDescent="0.25">
      <c r="A16" s="78"/>
      <c r="B16" s="77" t="s">
        <v>71</v>
      </c>
      <c r="C16" s="77">
        <f>SUM(C12:C15)</f>
        <v>3776.45</v>
      </c>
      <c r="D16" s="77">
        <f>C16+D10</f>
        <v>12988.45</v>
      </c>
    </row>
    <row r="17" spans="1:4" s="1" customFormat="1" x14ac:dyDescent="0.25">
      <c r="A17" s="78"/>
      <c r="B17" s="77" t="s">
        <v>7</v>
      </c>
      <c r="C17" s="78"/>
      <c r="D17" s="78"/>
    </row>
    <row r="18" spans="1:4" s="1" customFormat="1" ht="30" x14ac:dyDescent="0.25">
      <c r="A18" s="78">
        <v>1</v>
      </c>
      <c r="B18" s="78" t="s">
        <v>59</v>
      </c>
      <c r="C18" s="76">
        <v>3340</v>
      </c>
      <c r="D18" s="77">
        <f>C18+D16</f>
        <v>16328.45</v>
      </c>
    </row>
    <row r="19" spans="1:4" s="4" customFormat="1" x14ac:dyDescent="0.25">
      <c r="A19" s="78"/>
      <c r="B19" s="77" t="s">
        <v>8</v>
      </c>
      <c r="C19" s="78"/>
      <c r="D19" s="77"/>
    </row>
    <row r="20" spans="1:4" s="1" customFormat="1" ht="30" x14ac:dyDescent="0.25">
      <c r="A20" s="78">
        <v>1</v>
      </c>
      <c r="B20" s="78" t="s">
        <v>59</v>
      </c>
      <c r="C20" s="78">
        <v>3340</v>
      </c>
      <c r="D20" s="77"/>
    </row>
    <row r="21" spans="1:4" s="1" customFormat="1" x14ac:dyDescent="0.25">
      <c r="A21" s="78">
        <v>2</v>
      </c>
      <c r="B21" s="78" t="s">
        <v>79</v>
      </c>
      <c r="C21" s="78">
        <v>2637</v>
      </c>
      <c r="D21" s="77"/>
    </row>
    <row r="22" spans="1:4" s="1" customFormat="1" x14ac:dyDescent="0.25">
      <c r="A22" s="78"/>
      <c r="B22" s="77" t="s">
        <v>78</v>
      </c>
      <c r="C22" s="77">
        <f>SUM(C20:C21)</f>
        <v>5977</v>
      </c>
      <c r="D22" s="77">
        <f>C22+D18</f>
        <v>22305.45</v>
      </c>
    </row>
    <row r="23" spans="1:4" s="1" customFormat="1" x14ac:dyDescent="0.25">
      <c r="A23" s="78"/>
      <c r="B23" s="77" t="s">
        <v>9</v>
      </c>
      <c r="C23" s="76"/>
      <c r="D23" s="77"/>
    </row>
    <row r="24" spans="1:4" s="1" customFormat="1" ht="30" x14ac:dyDescent="0.25">
      <c r="A24" s="78">
        <v>1</v>
      </c>
      <c r="B24" s="78" t="s">
        <v>59</v>
      </c>
      <c r="C24" s="78">
        <v>3340</v>
      </c>
      <c r="D24" s="77"/>
    </row>
    <row r="25" spans="1:4" s="1" customFormat="1" x14ac:dyDescent="0.25">
      <c r="A25" s="78">
        <v>2</v>
      </c>
      <c r="B25" s="78" t="s">
        <v>85</v>
      </c>
      <c r="C25" s="78">
        <v>594</v>
      </c>
      <c r="D25" s="77"/>
    </row>
    <row r="26" spans="1:4" s="1" customFormat="1" x14ac:dyDescent="0.25">
      <c r="A26" s="78"/>
      <c r="B26" s="77" t="s">
        <v>86</v>
      </c>
      <c r="C26" s="77">
        <f>SUM(C24:C25)</f>
        <v>3934</v>
      </c>
      <c r="D26" s="77">
        <f>C26+D22</f>
        <v>26239.45</v>
      </c>
    </row>
    <row r="27" spans="1:4" s="1" customFormat="1" x14ac:dyDescent="0.25">
      <c r="A27" s="78"/>
      <c r="B27" s="77" t="s">
        <v>10</v>
      </c>
      <c r="C27" s="76"/>
      <c r="D27" s="77"/>
    </row>
    <row r="28" spans="1:4" s="1" customFormat="1" ht="30" x14ac:dyDescent="0.25">
      <c r="A28" s="78">
        <v>1</v>
      </c>
      <c r="B28" s="78" t="s">
        <v>59</v>
      </c>
      <c r="C28" s="78">
        <v>3340</v>
      </c>
      <c r="D28" s="77"/>
    </row>
    <row r="29" spans="1:4" s="1" customFormat="1" ht="30" x14ac:dyDescent="0.25">
      <c r="A29" s="78">
        <v>2</v>
      </c>
      <c r="B29" s="78" t="s">
        <v>89</v>
      </c>
      <c r="C29" s="78">
        <f>2029.5+2029.5</f>
        <v>4059</v>
      </c>
      <c r="D29" s="77"/>
    </row>
    <row r="30" spans="1:4" s="1" customFormat="1" x14ac:dyDescent="0.25">
      <c r="A30" s="78"/>
      <c r="B30" s="77" t="s">
        <v>88</v>
      </c>
      <c r="C30" s="77">
        <f>SUM(C28:C29)</f>
        <v>7399</v>
      </c>
      <c r="D30" s="77">
        <f>C30+D26</f>
        <v>33638.449999999997</v>
      </c>
    </row>
    <row r="31" spans="1:4" s="1" customFormat="1" x14ac:dyDescent="0.25">
      <c r="A31" s="78"/>
      <c r="B31" s="77" t="s">
        <v>11</v>
      </c>
      <c r="C31" s="84"/>
      <c r="D31" s="77"/>
    </row>
    <row r="32" spans="1:4" s="1" customFormat="1" ht="30" x14ac:dyDescent="0.25">
      <c r="A32" s="78">
        <v>1</v>
      </c>
      <c r="B32" s="78" t="s">
        <v>59</v>
      </c>
      <c r="C32" s="78">
        <v>3340</v>
      </c>
      <c r="D32" s="77">
        <f>C32+D30</f>
        <v>36978.449999999997</v>
      </c>
    </row>
    <row r="33" spans="1:4" s="1" customFormat="1" x14ac:dyDescent="0.25">
      <c r="A33" s="78"/>
      <c r="B33" s="77" t="s">
        <v>12</v>
      </c>
      <c r="C33" s="76"/>
      <c r="D33" s="77"/>
    </row>
    <row r="34" spans="1:4" s="1" customFormat="1" ht="30" x14ac:dyDescent="0.25">
      <c r="A34" s="78">
        <v>1</v>
      </c>
      <c r="B34" s="78" t="s">
        <v>59</v>
      </c>
      <c r="C34" s="77">
        <v>3340</v>
      </c>
      <c r="D34" s="77">
        <f>C34+D32</f>
        <v>40318.449999999997</v>
      </c>
    </row>
    <row r="35" spans="1:4" s="1" customFormat="1" x14ac:dyDescent="0.25">
      <c r="A35" s="78"/>
      <c r="B35" s="87" t="s">
        <v>13</v>
      </c>
      <c r="C35" s="78"/>
      <c r="D35" s="77"/>
    </row>
    <row r="36" spans="1:4" s="1" customFormat="1" ht="30" x14ac:dyDescent="0.25">
      <c r="A36" s="78">
        <v>1</v>
      </c>
      <c r="B36" s="78" t="s">
        <v>59</v>
      </c>
      <c r="C36" s="78">
        <v>3340</v>
      </c>
      <c r="D36" s="77">
        <f>C36+D34</f>
        <v>43658.45</v>
      </c>
    </row>
    <row r="37" spans="1:4" s="1" customFormat="1" x14ac:dyDescent="0.25">
      <c r="A37" s="78"/>
      <c r="B37" s="87" t="s">
        <v>14</v>
      </c>
      <c r="C37" s="84"/>
      <c r="D37" s="77"/>
    </row>
    <row r="38" spans="1:4" s="1" customFormat="1" ht="30" x14ac:dyDescent="0.25">
      <c r="A38" s="78">
        <v>1</v>
      </c>
      <c r="B38" s="78" t="s">
        <v>59</v>
      </c>
      <c r="C38" s="78">
        <v>3340</v>
      </c>
      <c r="D38" s="77">
        <f>C38+D36</f>
        <v>46998.45</v>
      </c>
    </row>
    <row r="39" spans="1:4" s="1" customFormat="1" x14ac:dyDescent="0.25">
      <c r="A39" s="78"/>
      <c r="B39" s="85" t="s">
        <v>15</v>
      </c>
      <c r="C39" s="76"/>
      <c r="D39" s="77"/>
    </row>
    <row r="40" spans="1:4" s="1" customFormat="1" ht="30" x14ac:dyDescent="0.25">
      <c r="A40" s="78">
        <v>1</v>
      </c>
      <c r="B40" s="78" t="s">
        <v>59</v>
      </c>
      <c r="C40" s="76">
        <v>3340</v>
      </c>
      <c r="D40" s="77"/>
    </row>
    <row r="41" spans="1:4" s="1" customFormat="1" x14ac:dyDescent="0.25">
      <c r="A41" s="78">
        <v>2</v>
      </c>
      <c r="B41" s="78" t="s">
        <v>103</v>
      </c>
      <c r="C41" s="76">
        <v>990.5</v>
      </c>
      <c r="D41" s="77"/>
    </row>
    <row r="42" spans="1:4" s="1" customFormat="1" x14ac:dyDescent="0.25">
      <c r="A42" s="78">
        <v>3</v>
      </c>
      <c r="B42" s="78" t="s">
        <v>104</v>
      </c>
      <c r="C42" s="76">
        <v>104.45</v>
      </c>
      <c r="D42" s="77"/>
    </row>
    <row r="43" spans="1:4" s="1" customFormat="1" x14ac:dyDescent="0.25">
      <c r="A43" s="43">
        <v>4</v>
      </c>
      <c r="B43" s="73" t="s">
        <v>105</v>
      </c>
      <c r="C43" s="8">
        <v>104.45</v>
      </c>
      <c r="D43" s="3"/>
    </row>
    <row r="44" spans="1:4" s="1" customFormat="1" x14ac:dyDescent="0.25">
      <c r="A44" s="43"/>
      <c r="B44" s="3" t="s">
        <v>102</v>
      </c>
      <c r="C44" s="10">
        <f>SUM(C40:C43)</f>
        <v>4539.3999999999996</v>
      </c>
      <c r="D44" s="3">
        <f>C44+D38</f>
        <v>51537.85</v>
      </c>
    </row>
    <row r="45" spans="1:4" s="1" customFormat="1" x14ac:dyDescent="0.25">
      <c r="A45" s="43"/>
      <c r="B45" s="3"/>
      <c r="C45" s="10"/>
      <c r="D45" s="3"/>
    </row>
    <row r="46" spans="1:4" s="1" customFormat="1" x14ac:dyDescent="0.25">
      <c r="A46" s="43"/>
      <c r="B46" s="3"/>
      <c r="C46" s="8"/>
      <c r="D46" s="3"/>
    </row>
    <row r="47" spans="1:4" s="1" customFormat="1" x14ac:dyDescent="0.25">
      <c r="A47" s="43"/>
      <c r="B47" s="73"/>
      <c r="C47" s="8"/>
      <c r="D47" s="3"/>
    </row>
    <row r="48" spans="1:4" s="1" customFormat="1" x14ac:dyDescent="0.25">
      <c r="A48" s="43"/>
      <c r="B48" s="13"/>
      <c r="C48" s="8"/>
      <c r="D48" s="3"/>
    </row>
    <row r="49" spans="1:4" s="1" customFormat="1" x14ac:dyDescent="0.25">
      <c r="A49" s="43"/>
      <c r="B49" s="3"/>
      <c r="C49" s="8"/>
      <c r="D49" s="3"/>
    </row>
    <row r="50" spans="1:4" s="1" customFormat="1" x14ac:dyDescent="0.25">
      <c r="A50" s="43"/>
      <c r="B50" s="13"/>
      <c r="C50" s="8"/>
      <c r="D50" s="3"/>
    </row>
    <row r="51" spans="1:4" s="1" customFormat="1" x14ac:dyDescent="0.25">
      <c r="A51" s="43"/>
      <c r="B51" s="13"/>
      <c r="C51" s="8"/>
      <c r="D51" s="3"/>
    </row>
    <row r="52" spans="1:4" s="1" customFormat="1" x14ac:dyDescent="0.25">
      <c r="A52" s="43"/>
      <c r="B52" s="13"/>
      <c r="C52" s="8"/>
      <c r="D52" s="3"/>
    </row>
    <row r="53" spans="1:4" s="1" customFormat="1" x14ac:dyDescent="0.25">
      <c r="A53" s="43"/>
      <c r="B53" s="13"/>
      <c r="C53" s="8"/>
      <c r="D53" s="3"/>
    </row>
    <row r="54" spans="1:4" s="1" customFormat="1" x14ac:dyDescent="0.25">
      <c r="A54" s="43"/>
      <c r="B54" s="43"/>
      <c r="C54" s="43"/>
      <c r="D54" s="3"/>
    </row>
    <row r="55" spans="1:4" x14ac:dyDescent="0.25">
      <c r="A55" s="46"/>
      <c r="B55" s="26"/>
      <c r="C55" s="46"/>
      <c r="D55" s="15"/>
    </row>
    <row r="56" spans="1:4" x14ac:dyDescent="0.25">
      <c r="A56" s="46"/>
      <c r="B56" s="13"/>
      <c r="C56" s="8"/>
      <c r="D56" s="1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workbookViewId="0">
      <selection activeCell="D18" sqref="D18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93" t="s">
        <v>62</v>
      </c>
      <c r="C1" s="93"/>
      <c r="D1" s="93"/>
    </row>
    <row r="2" spans="1:4" ht="15.75" x14ac:dyDescent="0.25">
      <c r="A2" s="1"/>
      <c r="B2" s="2" t="s">
        <v>34</v>
      </c>
      <c r="C2" s="41"/>
      <c r="D2" s="41"/>
    </row>
    <row r="3" spans="1:4" ht="15.75" x14ac:dyDescent="0.25">
      <c r="A3" s="1"/>
      <c r="B3" s="92" t="s">
        <v>35</v>
      </c>
      <c r="C3" s="92"/>
      <c r="D3" s="92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8"/>
      <c r="B5" s="3" t="s">
        <v>8</v>
      </c>
      <c r="C5" s="8"/>
      <c r="D5" s="8"/>
    </row>
    <row r="6" spans="1:4" x14ac:dyDescent="0.25">
      <c r="A6" s="8">
        <v>1</v>
      </c>
      <c r="B6" s="13" t="s">
        <v>80</v>
      </c>
      <c r="C6" s="48">
        <v>401.33</v>
      </c>
      <c r="D6" s="10"/>
    </row>
    <row r="7" spans="1:4" x14ac:dyDescent="0.25">
      <c r="A7" s="8">
        <v>2</v>
      </c>
      <c r="B7" s="43" t="s">
        <v>81</v>
      </c>
      <c r="C7" s="48">
        <v>1554.17</v>
      </c>
      <c r="D7" s="10"/>
    </row>
    <row r="8" spans="1:4" x14ac:dyDescent="0.25">
      <c r="A8" s="8"/>
      <c r="B8" s="3" t="s">
        <v>78</v>
      </c>
      <c r="C8" s="72">
        <f>SUM(C6:C7)</f>
        <v>1955.5</v>
      </c>
      <c r="D8" s="10">
        <f>C8</f>
        <v>1955.5</v>
      </c>
    </row>
    <row r="9" spans="1:4" x14ac:dyDescent="0.25">
      <c r="A9" s="43"/>
      <c r="B9" s="3" t="s">
        <v>10</v>
      </c>
      <c r="C9" s="43"/>
      <c r="D9" s="3"/>
    </row>
    <row r="10" spans="1:4" x14ac:dyDescent="0.25">
      <c r="A10" s="8">
        <v>1</v>
      </c>
      <c r="B10" s="13" t="s">
        <v>90</v>
      </c>
      <c r="C10" s="13">
        <v>756.75</v>
      </c>
      <c r="D10" s="3">
        <f>C10+D8</f>
        <v>2712.25</v>
      </c>
    </row>
    <row r="11" spans="1:4" x14ac:dyDescent="0.25">
      <c r="A11" s="8"/>
      <c r="B11" s="3" t="s">
        <v>12</v>
      </c>
      <c r="C11" s="13"/>
      <c r="D11" s="13"/>
    </row>
    <row r="12" spans="1:4" x14ac:dyDescent="0.25">
      <c r="A12" s="43">
        <v>1</v>
      </c>
      <c r="B12" s="13" t="s">
        <v>93</v>
      </c>
      <c r="C12" s="43">
        <v>301.75</v>
      </c>
      <c r="D12" s="3"/>
    </row>
    <row r="13" spans="1:4" x14ac:dyDescent="0.25">
      <c r="A13" s="43">
        <v>2</v>
      </c>
      <c r="B13" s="13" t="s">
        <v>94</v>
      </c>
      <c r="C13" s="43">
        <v>654.6</v>
      </c>
      <c r="D13" s="3"/>
    </row>
    <row r="14" spans="1:4" x14ac:dyDescent="0.25">
      <c r="A14" s="43">
        <v>3</v>
      </c>
      <c r="B14" s="13" t="s">
        <v>96</v>
      </c>
      <c r="C14" s="43">
        <v>2500</v>
      </c>
      <c r="D14" s="3"/>
    </row>
    <row r="15" spans="1:4" x14ac:dyDescent="0.25">
      <c r="A15" s="43"/>
      <c r="B15" s="3" t="s">
        <v>92</v>
      </c>
      <c r="C15" s="3">
        <f>SUM(C12:C14)</f>
        <v>3456.35</v>
      </c>
      <c r="D15" s="3">
        <f>C15+D10</f>
        <v>6168.6</v>
      </c>
    </row>
    <row r="16" spans="1:4" x14ac:dyDescent="0.25">
      <c r="A16" s="43"/>
      <c r="B16" s="3" t="s">
        <v>13</v>
      </c>
      <c r="C16" s="43"/>
      <c r="D16" s="3"/>
    </row>
    <row r="17" spans="1:4" x14ac:dyDescent="0.25">
      <c r="A17" s="43">
        <v>1</v>
      </c>
      <c r="B17" s="13" t="s">
        <v>99</v>
      </c>
      <c r="C17" s="13">
        <v>1692.63</v>
      </c>
      <c r="D17" s="3">
        <f>C17+D15</f>
        <v>7861.2300000000005</v>
      </c>
    </row>
    <row r="18" spans="1:4" x14ac:dyDescent="0.25">
      <c r="A18" s="43"/>
      <c r="B18" s="13"/>
      <c r="C18" s="43"/>
      <c r="D18" s="3"/>
    </row>
    <row r="19" spans="1:4" x14ac:dyDescent="0.25">
      <c r="A19" s="43"/>
      <c r="B19" s="3"/>
      <c r="C19" s="43"/>
      <c r="D19" s="3"/>
    </row>
    <row r="20" spans="1:4" x14ac:dyDescent="0.25">
      <c r="A20" s="43"/>
      <c r="B20" s="13"/>
      <c r="C20" s="13"/>
      <c r="D20" s="3"/>
    </row>
    <row r="21" spans="1:4" x14ac:dyDescent="0.25">
      <c r="A21" s="43"/>
      <c r="B21" s="3"/>
      <c r="C21" s="43"/>
      <c r="D21" s="3"/>
    </row>
    <row r="22" spans="1:4" x14ac:dyDescent="0.25">
      <c r="A22" s="43"/>
      <c r="B22" s="13"/>
      <c r="C22" s="43"/>
      <c r="D22" s="3"/>
    </row>
    <row r="23" spans="1:4" x14ac:dyDescent="0.25">
      <c r="A23" s="43"/>
      <c r="B23" s="13"/>
      <c r="C23" s="43"/>
      <c r="D23" s="13"/>
    </row>
    <row r="24" spans="1:4" x14ac:dyDescent="0.25">
      <c r="A24" s="43"/>
      <c r="B24" s="13"/>
      <c r="C24" s="43"/>
      <c r="D24" s="3"/>
    </row>
    <row r="25" spans="1:4" x14ac:dyDescent="0.25">
      <c r="A25" s="43"/>
      <c r="B25" s="43"/>
      <c r="C25" s="43"/>
      <c r="D25" s="3"/>
    </row>
    <row r="26" spans="1:4" x14ac:dyDescent="0.25">
      <c r="A26" s="43"/>
      <c r="B26" s="43"/>
      <c r="C26" s="43"/>
      <c r="D26" s="3"/>
    </row>
    <row r="27" spans="1:4" x14ac:dyDescent="0.25">
      <c r="A27" s="43"/>
      <c r="B27" s="3"/>
      <c r="C27" s="43"/>
      <c r="D27" s="3"/>
    </row>
    <row r="28" spans="1:4" x14ac:dyDescent="0.25">
      <c r="A28" s="43"/>
      <c r="B28" s="43"/>
      <c r="C28" s="43"/>
      <c r="D28" s="3"/>
    </row>
    <row r="29" spans="1:4" x14ac:dyDescent="0.25">
      <c r="A29" s="43"/>
      <c r="B29" s="13"/>
      <c r="C29" s="43"/>
      <c r="D29" s="3"/>
    </row>
    <row r="30" spans="1:4" x14ac:dyDescent="0.25">
      <c r="A30" s="46"/>
      <c r="B30" s="26"/>
      <c r="C30" s="46"/>
      <c r="D30" s="14"/>
    </row>
    <row r="31" spans="1:4" x14ac:dyDescent="0.25">
      <c r="A31" s="15"/>
      <c r="B31" s="28"/>
      <c r="C31" s="15"/>
      <c r="D31" s="15"/>
    </row>
    <row r="32" spans="1:4" x14ac:dyDescent="0.25">
      <c r="A32" s="15"/>
      <c r="B32" s="26"/>
      <c r="C32" s="15"/>
      <c r="D32" s="14"/>
    </row>
    <row r="33" spans="1:4" x14ac:dyDescent="0.25">
      <c r="A33" s="15"/>
      <c r="B33" s="3"/>
      <c r="C33" s="15"/>
      <c r="D33" s="15"/>
    </row>
    <row r="34" spans="1:4" x14ac:dyDescent="0.25">
      <c r="A34" s="15"/>
      <c r="B34" s="43"/>
      <c r="C34" s="15"/>
      <c r="D34" s="15"/>
    </row>
    <row r="35" spans="1:4" x14ac:dyDescent="0.25">
      <c r="A35" s="15"/>
      <c r="B35" s="43"/>
      <c r="C35" s="15"/>
      <c r="D35" s="15"/>
    </row>
    <row r="36" spans="1:4" x14ac:dyDescent="0.25">
      <c r="A36" s="15"/>
      <c r="B36" s="13"/>
      <c r="C36" s="15"/>
      <c r="D36" s="15"/>
    </row>
    <row r="37" spans="1:4" x14ac:dyDescent="0.25">
      <c r="A37" s="15"/>
      <c r="B37" s="3"/>
      <c r="C37" s="15"/>
      <c r="D37" s="14"/>
    </row>
    <row r="38" spans="1:4" x14ac:dyDescent="0.25">
      <c r="A38" s="15"/>
      <c r="B38" s="3"/>
      <c r="C38" s="15"/>
      <c r="D38" s="15"/>
    </row>
    <row r="39" spans="1:4" x14ac:dyDescent="0.25">
      <c r="A39" s="15"/>
      <c r="B39" s="43"/>
      <c r="C39" s="15"/>
      <c r="D39" s="15"/>
    </row>
    <row r="40" spans="1:4" x14ac:dyDescent="0.25">
      <c r="A40" s="15"/>
      <c r="B40" s="26"/>
      <c r="C40" s="15"/>
      <c r="D40" s="14"/>
    </row>
    <row r="41" spans="1:4" x14ac:dyDescent="0.25">
      <c r="A41" s="15"/>
      <c r="B41" s="26"/>
      <c r="C41" s="15"/>
      <c r="D41" s="14"/>
    </row>
    <row r="42" spans="1:4" x14ac:dyDescent="0.25">
      <c r="A42" s="15"/>
      <c r="B42" s="35"/>
      <c r="C42" s="15"/>
      <c r="D42" s="14"/>
    </row>
    <row r="43" spans="1:4" x14ac:dyDescent="0.25">
      <c r="A43" s="15"/>
      <c r="B43" s="26"/>
      <c r="C43" s="15"/>
      <c r="D43" s="14"/>
    </row>
    <row r="44" spans="1:4" x14ac:dyDescent="0.25">
      <c r="A44" s="15"/>
      <c r="B44" s="26"/>
      <c r="C44" s="15"/>
      <c r="D44" s="14"/>
    </row>
    <row r="45" spans="1:4" x14ac:dyDescent="0.25">
      <c r="A45" s="15"/>
      <c r="B45" s="26"/>
      <c r="C45" s="15"/>
      <c r="D45" s="14"/>
    </row>
    <row r="46" spans="1:4" x14ac:dyDescent="0.25">
      <c r="A46" s="15"/>
      <c r="B46" s="26"/>
      <c r="C46" s="15"/>
      <c r="D46" s="14"/>
    </row>
    <row r="47" spans="1:4" x14ac:dyDescent="0.25">
      <c r="A47" s="15"/>
      <c r="B47" s="26"/>
      <c r="C47" s="15"/>
      <c r="D47" s="15"/>
    </row>
    <row r="48" spans="1:4" x14ac:dyDescent="0.25">
      <c r="A48" s="15"/>
      <c r="B48" s="28"/>
      <c r="C48" s="15"/>
      <c r="D48" s="15"/>
    </row>
    <row r="49" spans="1:4" x14ac:dyDescent="0.25">
      <c r="A49" s="15"/>
      <c r="B49" s="35"/>
      <c r="C49" s="14"/>
      <c r="D49" s="14"/>
    </row>
    <row r="50" spans="1:4" x14ac:dyDescent="0.25">
      <c r="A50" s="15"/>
      <c r="B50" s="35"/>
      <c r="C50" s="15"/>
      <c r="D50" s="15"/>
    </row>
    <row r="51" spans="1:4" x14ac:dyDescent="0.25">
      <c r="A51" s="15"/>
      <c r="B51" s="28"/>
      <c r="C51" s="15"/>
      <c r="D51" s="15"/>
    </row>
    <row r="52" spans="1:4" x14ac:dyDescent="0.25">
      <c r="A52" s="15"/>
      <c r="B52" s="35"/>
      <c r="C52" s="14"/>
      <c r="D52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5" sqref="A5:D13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92" t="s">
        <v>62</v>
      </c>
      <c r="C1" s="92"/>
      <c r="D1" s="92"/>
      <c r="E1" s="7"/>
      <c r="F1" s="7"/>
      <c r="G1" s="7"/>
      <c r="H1" s="7"/>
    </row>
    <row r="2" spans="1:8" ht="15.95" customHeight="1" x14ac:dyDescent="0.25">
      <c r="A2" s="6"/>
      <c r="B2" s="94" t="s">
        <v>34</v>
      </c>
      <c r="C2" s="94"/>
      <c r="D2" s="94"/>
      <c r="E2" s="1"/>
      <c r="F2" s="1"/>
      <c r="G2" s="1"/>
      <c r="H2" s="1"/>
    </row>
    <row r="3" spans="1:8" ht="15.95" customHeight="1" x14ac:dyDescent="0.25">
      <c r="A3" s="6"/>
      <c r="B3" s="92" t="s">
        <v>36</v>
      </c>
      <c r="C3" s="92"/>
      <c r="D3" s="92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43"/>
      <c r="B5" s="3"/>
      <c r="C5" s="43"/>
      <c r="D5" s="10"/>
      <c r="E5" s="1"/>
      <c r="F5" s="1"/>
      <c r="G5" s="1"/>
      <c r="H5" s="1"/>
    </row>
    <row r="6" spans="1:8" x14ac:dyDescent="0.25">
      <c r="A6" s="43"/>
      <c r="B6" s="13"/>
      <c r="C6" s="43"/>
      <c r="D6" s="3"/>
    </row>
    <row r="7" spans="1:8" x14ac:dyDescent="0.25">
      <c r="A7" s="44"/>
      <c r="B7" s="74"/>
      <c r="C7" s="46"/>
      <c r="D7" s="14"/>
    </row>
    <row r="8" spans="1:8" x14ac:dyDescent="0.25">
      <c r="A8" s="60"/>
      <c r="B8" s="23"/>
      <c r="C8" s="75"/>
      <c r="D8" s="62"/>
    </row>
    <row r="9" spans="1:8" x14ac:dyDescent="0.25">
      <c r="A9" s="15"/>
      <c r="B9" s="3"/>
      <c r="C9" s="15"/>
      <c r="D9" s="14"/>
    </row>
    <row r="10" spans="1:8" x14ac:dyDescent="0.25">
      <c r="A10" s="15"/>
      <c r="B10" s="13"/>
      <c r="C10" s="13"/>
      <c r="D10" s="70"/>
      <c r="E10" s="1"/>
    </row>
    <row r="11" spans="1:8" x14ac:dyDescent="0.25">
      <c r="A11" s="15"/>
      <c r="B11" s="14"/>
      <c r="C11" s="15"/>
      <c r="D11" s="14"/>
    </row>
    <row r="12" spans="1:8" x14ac:dyDescent="0.25">
      <c r="A12" s="15"/>
      <c r="B12" s="46"/>
      <c r="C12" s="15"/>
      <c r="D12" s="14"/>
    </row>
    <row r="13" spans="1:8" x14ac:dyDescent="0.25">
      <c r="A13" s="15"/>
      <c r="B13" s="14"/>
      <c r="C13" s="15"/>
      <c r="D13" s="14"/>
    </row>
    <row r="14" spans="1:8" x14ac:dyDescent="0.25">
      <c r="A14" s="15"/>
      <c r="B14" s="14"/>
      <c r="C14" s="15"/>
      <c r="D14" s="14"/>
    </row>
    <row r="15" spans="1:8" x14ac:dyDescent="0.25">
      <c r="A15" s="15"/>
      <c r="B15" s="15"/>
      <c r="C15" s="46"/>
      <c r="D15" s="14"/>
    </row>
    <row r="16" spans="1:8" x14ac:dyDescent="0.25">
      <c r="A16" s="15"/>
      <c r="B16" s="15"/>
      <c r="C16" s="15"/>
      <c r="D16" s="14"/>
    </row>
    <row r="17" spans="1:4" x14ac:dyDescent="0.25">
      <c r="A17" s="46"/>
      <c r="B17" s="47"/>
      <c r="C17" s="46"/>
      <c r="D17" s="14"/>
    </row>
    <row r="18" spans="1:4" x14ac:dyDescent="0.25">
      <c r="A18" s="15"/>
      <c r="B18" s="15"/>
      <c r="C18" s="15"/>
      <c r="D18" s="14"/>
    </row>
    <row r="19" spans="1:4" x14ac:dyDescent="0.25">
      <c r="A19" s="15"/>
      <c r="B19" s="14"/>
      <c r="C19" s="46"/>
      <c r="D19" s="15"/>
    </row>
    <row r="20" spans="1:4" x14ac:dyDescent="0.25">
      <c r="A20" s="15"/>
      <c r="B20" s="15"/>
      <c r="C20" s="46"/>
      <c r="D20" s="14"/>
    </row>
    <row r="21" spans="1:4" x14ac:dyDescent="0.25">
      <c r="A21" s="15"/>
      <c r="B21" s="26"/>
      <c r="C21" s="15"/>
      <c r="D21" s="14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27"/>
      <c r="C24" s="15"/>
      <c r="D24" s="15"/>
    </row>
    <row r="25" spans="1:4" x14ac:dyDescent="0.25">
      <c r="A25" s="15"/>
      <c r="B25" s="26"/>
      <c r="C25" s="15"/>
      <c r="D25" s="14"/>
    </row>
    <row r="26" spans="1:4" x14ac:dyDescent="0.25">
      <c r="A26" s="15"/>
      <c r="B26" s="43"/>
      <c r="C26" s="46"/>
      <c r="D26" s="15"/>
    </row>
    <row r="27" spans="1:4" x14ac:dyDescent="0.25">
      <c r="A27" s="15"/>
      <c r="B27" s="27"/>
      <c r="C27" s="14"/>
      <c r="D27" s="15"/>
    </row>
    <row r="28" spans="1:4" x14ac:dyDescent="0.25">
      <c r="A28" s="15"/>
      <c r="B28" s="29"/>
      <c r="C28" s="15"/>
      <c r="D28" s="14"/>
    </row>
    <row r="29" spans="1:4" x14ac:dyDescent="0.25">
      <c r="A29" s="15"/>
      <c r="B29" s="27"/>
      <c r="C29" s="14"/>
      <c r="D29" s="14"/>
    </row>
    <row r="30" spans="1:4" x14ac:dyDescent="0.25">
      <c r="A30" s="15"/>
      <c r="B30" s="27"/>
      <c r="C30" s="15"/>
      <c r="D30" s="15"/>
    </row>
    <row r="31" spans="1:4" x14ac:dyDescent="0.25">
      <c r="A31" s="15"/>
      <c r="B31" s="36"/>
      <c r="C31" s="15"/>
      <c r="D31" s="14"/>
    </row>
    <row r="32" spans="1:4" x14ac:dyDescent="0.25">
      <c r="A32" s="15"/>
      <c r="B32" s="27"/>
      <c r="C32" s="14"/>
      <c r="D32" s="15"/>
    </row>
    <row r="33" spans="4:4" x14ac:dyDescent="0.25">
      <c r="D33" s="63"/>
    </row>
    <row r="34" spans="4:4" x14ac:dyDescent="0.25">
      <c r="D34" s="6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92" t="s">
        <v>65</v>
      </c>
      <c r="C1" s="92"/>
      <c r="D1" s="92"/>
    </row>
    <row r="2" spans="1:4" ht="15.75" x14ac:dyDescent="0.25">
      <c r="A2" s="6"/>
      <c r="B2" s="94" t="s">
        <v>34</v>
      </c>
      <c r="C2" s="94"/>
      <c r="D2" s="94"/>
    </row>
    <row r="3" spans="1:4" ht="15.75" x14ac:dyDescent="0.25">
      <c r="A3" s="6"/>
      <c r="B3" s="92" t="s">
        <v>38</v>
      </c>
      <c r="C3" s="92"/>
      <c r="D3" s="92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/>
      <c r="C5" s="10"/>
      <c r="D5" s="10"/>
    </row>
    <row r="6" spans="1:4" x14ac:dyDescent="0.25">
      <c r="A6" s="10"/>
      <c r="B6" s="43"/>
      <c r="C6" s="48"/>
      <c r="D6" s="10"/>
    </row>
    <row r="7" spans="1:4" x14ac:dyDescent="0.25">
      <c r="A7" s="10"/>
      <c r="B7" s="13"/>
      <c r="C7" s="48"/>
      <c r="D7" s="10"/>
    </row>
    <row r="8" spans="1:4" x14ac:dyDescent="0.25">
      <c r="A8" s="10"/>
      <c r="B8" s="13"/>
      <c r="C8" s="48"/>
      <c r="D8" s="10"/>
    </row>
    <row r="9" spans="1:4" x14ac:dyDescent="0.25">
      <c r="A9" s="3"/>
      <c r="B9" s="3"/>
      <c r="C9" s="21"/>
      <c r="D9" s="3"/>
    </row>
    <row r="10" spans="1:4" x14ac:dyDescent="0.25">
      <c r="A10" s="3"/>
      <c r="B10" s="3"/>
      <c r="C10" s="21"/>
      <c r="D10" s="3"/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43"/>
      <c r="C13" s="18"/>
      <c r="D13" s="19"/>
    </row>
    <row r="14" spans="1:4" x14ac:dyDescent="0.25">
      <c r="A14" s="44"/>
      <c r="B14" s="45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7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6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7"/>
      <c r="C28" s="15"/>
      <c r="D28" s="15"/>
    </row>
    <row r="29" spans="1:4" x14ac:dyDescent="0.25">
      <c r="A29" s="15"/>
      <c r="B29" s="26"/>
      <c r="C29" s="15"/>
      <c r="D29" s="15"/>
    </row>
    <row r="30" spans="1:4" x14ac:dyDescent="0.25">
      <c r="A30" s="15"/>
      <c r="B30" s="43"/>
      <c r="C30" s="46"/>
      <c r="D30" s="14"/>
    </row>
    <row r="31" spans="1:4" x14ac:dyDescent="0.25">
      <c r="A31" s="15"/>
      <c r="B31" s="27"/>
      <c r="C31" s="14"/>
      <c r="D31" s="14"/>
    </row>
    <row r="32" spans="1:4" x14ac:dyDescent="0.25">
      <c r="A32" s="15"/>
      <c r="B32" s="29"/>
      <c r="C32" s="15"/>
      <c r="D32" s="15"/>
    </row>
    <row r="33" spans="1:4" x14ac:dyDescent="0.25">
      <c r="A33" s="15"/>
      <c r="B33" s="27"/>
      <c r="C33" s="14"/>
      <c r="D33" s="14"/>
    </row>
    <row r="34" spans="1:4" x14ac:dyDescent="0.25">
      <c r="A34" s="15"/>
      <c r="B34" s="27"/>
      <c r="C34" s="15"/>
      <c r="D34" s="15"/>
    </row>
    <row r="35" spans="1:4" x14ac:dyDescent="0.25">
      <c r="A35" s="15"/>
      <c r="B35" s="36"/>
      <c r="C35" s="15"/>
      <c r="D35" s="15"/>
    </row>
    <row r="36" spans="1:4" x14ac:dyDescent="0.25">
      <c r="A36" s="15"/>
      <c r="B36" s="27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7" sqref="D7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92" t="s">
        <v>66</v>
      </c>
      <c r="C1" s="92"/>
      <c r="D1" s="92"/>
      <c r="E1" s="7"/>
      <c r="F1" s="7"/>
      <c r="G1" s="7"/>
      <c r="H1" s="7"/>
    </row>
    <row r="2" spans="1:8" ht="15.75" x14ac:dyDescent="0.25">
      <c r="A2" s="6"/>
      <c r="B2" s="94" t="s">
        <v>34</v>
      </c>
      <c r="C2" s="94"/>
      <c r="D2" s="94"/>
      <c r="E2" s="1"/>
      <c r="F2" s="1"/>
      <c r="G2" s="1"/>
      <c r="H2" s="1"/>
    </row>
    <row r="3" spans="1:8" ht="15.75" x14ac:dyDescent="0.25">
      <c r="A3" s="6"/>
      <c r="B3" s="92" t="s">
        <v>37</v>
      </c>
      <c r="C3" s="92"/>
      <c r="D3" s="92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8"/>
      <c r="B5" s="50" t="s">
        <v>12</v>
      </c>
      <c r="C5" s="10"/>
      <c r="D5" s="8"/>
      <c r="E5" s="1"/>
      <c r="F5" s="1"/>
      <c r="G5" s="1"/>
      <c r="H5" s="1"/>
    </row>
    <row r="6" spans="1:8" s="1" customFormat="1" x14ac:dyDescent="0.25">
      <c r="A6" s="13">
        <v>1</v>
      </c>
      <c r="B6" s="13" t="s">
        <v>95</v>
      </c>
      <c r="C6" s="13">
        <v>65731.5</v>
      </c>
      <c r="D6" s="3">
        <f>C6</f>
        <v>65731.5</v>
      </c>
    </row>
    <row r="7" spans="1:8" s="1" customFormat="1" x14ac:dyDescent="0.25">
      <c r="A7" s="13"/>
      <c r="B7" s="3"/>
      <c r="C7" s="3"/>
      <c r="D7" s="66"/>
    </row>
    <row r="8" spans="1:8" s="5" customFormat="1" x14ac:dyDescent="0.25">
      <c r="A8" s="46"/>
      <c r="B8" s="14"/>
      <c r="C8" s="46"/>
      <c r="D8" s="53"/>
    </row>
    <row r="9" spans="1:8" x14ac:dyDescent="0.25">
      <c r="A9" s="15"/>
      <c r="B9" s="13"/>
      <c r="C9" s="15"/>
      <c r="D9" s="53"/>
    </row>
    <row r="10" spans="1:8" x14ac:dyDescent="0.25">
      <c r="A10" s="15"/>
      <c r="B10" s="13"/>
      <c r="C10" s="15"/>
      <c r="D10" s="53"/>
    </row>
    <row r="11" spans="1:8" s="5" customFormat="1" x14ac:dyDescent="0.25">
      <c r="A11" s="46"/>
      <c r="B11" s="3"/>
      <c r="C11" s="46"/>
      <c r="D11" s="53"/>
    </row>
    <row r="12" spans="1:8" x14ac:dyDescent="0.25">
      <c r="A12" s="46"/>
      <c r="B12" s="13"/>
      <c r="C12" s="46"/>
      <c r="D12" s="53"/>
    </row>
    <row r="13" spans="1:8" x14ac:dyDescent="0.25">
      <c r="A13" s="14"/>
      <c r="B13" s="3"/>
      <c r="C13" s="14"/>
      <c r="D13" s="53"/>
    </row>
    <row r="14" spans="1:8" x14ac:dyDescent="0.25">
      <c r="A14" s="14"/>
      <c r="B14" s="3"/>
      <c r="C14" s="14"/>
      <c r="D14" s="14"/>
    </row>
    <row r="15" spans="1:8" x14ac:dyDescent="0.25">
      <c r="A15" s="15"/>
      <c r="B15" s="13"/>
      <c r="C15" s="15"/>
      <c r="D15" s="15"/>
    </row>
    <row r="16" spans="1:8" x14ac:dyDescent="0.25">
      <c r="A16" s="15"/>
      <c r="B16" s="3"/>
      <c r="C16" s="14"/>
      <c r="D16" s="14"/>
    </row>
    <row r="17" spans="1:4" x14ac:dyDescent="0.25">
      <c r="A17" s="15"/>
      <c r="B17" s="3"/>
      <c r="C17" s="15"/>
      <c r="D17" s="15"/>
    </row>
    <row r="18" spans="1:4" x14ac:dyDescent="0.25">
      <c r="A18" s="15"/>
      <c r="B18" s="43"/>
      <c r="C18" s="15"/>
      <c r="D18" s="15"/>
    </row>
    <row r="19" spans="1:4" x14ac:dyDescent="0.25">
      <c r="A19" s="15"/>
      <c r="B19" s="3"/>
      <c r="C19" s="14"/>
      <c r="D19" s="14"/>
    </row>
    <row r="20" spans="1:4" x14ac:dyDescent="0.25">
      <c r="A20" s="15"/>
      <c r="B20" s="3"/>
      <c r="C20" s="14"/>
      <c r="D20" s="14"/>
    </row>
    <row r="21" spans="1:4" x14ac:dyDescent="0.25">
      <c r="A21" s="15"/>
      <c r="B21" s="43"/>
      <c r="C21" s="15"/>
      <c r="D21" s="15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3"/>
      <c r="C23" s="14"/>
      <c r="D23" s="14"/>
    </row>
    <row r="24" spans="1:4" x14ac:dyDescent="0.25">
      <c r="A24" s="15"/>
      <c r="B24" s="35"/>
      <c r="C24" s="15"/>
      <c r="D24" s="15"/>
    </row>
    <row r="25" spans="1:4" x14ac:dyDescent="0.25">
      <c r="A25" s="15"/>
      <c r="B25" s="26"/>
      <c r="C25" s="15"/>
      <c r="D25" s="15"/>
    </row>
    <row r="26" spans="1:4" x14ac:dyDescent="0.25">
      <c r="A26" s="15"/>
      <c r="B26" s="35"/>
      <c r="C26" s="14"/>
      <c r="D26" s="14"/>
    </row>
    <row r="27" spans="1:4" x14ac:dyDescent="0.25">
      <c r="A27" s="15"/>
      <c r="B27" s="35"/>
      <c r="C27" s="15"/>
      <c r="D27" s="15"/>
    </row>
    <row r="28" spans="1:4" x14ac:dyDescent="0.25">
      <c r="A28" s="15"/>
      <c r="B28" s="26"/>
      <c r="C28" s="15"/>
      <c r="D28" s="15"/>
    </row>
    <row r="29" spans="1:4" x14ac:dyDescent="0.25">
      <c r="A29" s="15"/>
      <c r="B29" s="35"/>
      <c r="C29" s="14"/>
      <c r="D29" s="14"/>
    </row>
    <row r="30" spans="1:4" x14ac:dyDescent="0.25">
      <c r="A30" s="15"/>
      <c r="B30" s="35"/>
      <c r="C30" s="15"/>
      <c r="D30" s="15"/>
    </row>
    <row r="31" spans="1:4" x14ac:dyDescent="0.25">
      <c r="A31" s="15"/>
      <c r="B31" s="28"/>
      <c r="C31" s="46"/>
      <c r="D31" s="14"/>
    </row>
    <row r="32" spans="1:4" x14ac:dyDescent="0.25">
      <c r="A32" s="15"/>
      <c r="B32" s="35"/>
      <c r="C32" s="14"/>
      <c r="D32" s="14"/>
    </row>
    <row r="33" spans="1:4" x14ac:dyDescent="0.25">
      <c r="A33" s="15"/>
      <c r="B33" s="28"/>
      <c r="C33" s="15"/>
      <c r="D33" s="15"/>
    </row>
    <row r="34" spans="1:4" x14ac:dyDescent="0.25">
      <c r="A34" s="15"/>
      <c r="B34" s="35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zoomScale="60" workbookViewId="0">
      <selection activeCell="M21" sqref="M21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24.95" customHeight="1" x14ac:dyDescent="0.25">
      <c r="A1" s="95" t="s">
        <v>61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ht="15.75" x14ac:dyDescent="0.25">
      <c r="A2" s="2" t="s">
        <v>34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s="12" customFormat="1" ht="20.25" customHeight="1" x14ac:dyDescent="0.25">
      <c r="A3" s="9"/>
      <c r="B3" s="37" t="s">
        <v>2</v>
      </c>
      <c r="C3" s="37" t="s">
        <v>5</v>
      </c>
      <c r="D3" s="37" t="s">
        <v>3</v>
      </c>
      <c r="E3" s="37" t="s">
        <v>7</v>
      </c>
      <c r="F3" s="37" t="s">
        <v>8</v>
      </c>
      <c r="G3" s="37" t="s">
        <v>9</v>
      </c>
      <c r="H3" s="37" t="s">
        <v>10</v>
      </c>
      <c r="I3" s="37" t="s">
        <v>11</v>
      </c>
      <c r="J3" s="37" t="s">
        <v>12</v>
      </c>
      <c r="K3" s="37" t="s">
        <v>13</v>
      </c>
      <c r="L3" s="37" t="s">
        <v>14</v>
      </c>
      <c r="M3" s="37" t="s">
        <v>15</v>
      </c>
      <c r="N3" s="31" t="s">
        <v>16</v>
      </c>
    </row>
    <row r="4" spans="1:14" ht="39.75" customHeight="1" x14ac:dyDescent="0.35">
      <c r="A4" s="38" t="s">
        <v>28</v>
      </c>
      <c r="B4" s="32">
        <f>B5+B6+B7</f>
        <v>19343.690000000002</v>
      </c>
      <c r="C4" s="32">
        <f t="shared" ref="C4:N4" si="0">C5+C6+C7</f>
        <v>22223.690000000002</v>
      </c>
      <c r="D4" s="32">
        <f t="shared" si="0"/>
        <v>21593.690000000002</v>
      </c>
      <c r="E4" s="32">
        <f t="shared" si="0"/>
        <v>19343.690000000002</v>
      </c>
      <c r="F4" s="32">
        <f t="shared" si="0"/>
        <v>19343.690000000002</v>
      </c>
      <c r="G4" s="32">
        <f t="shared" si="0"/>
        <v>19343.690000000002</v>
      </c>
      <c r="H4" s="32">
        <f t="shared" si="0"/>
        <v>19343.690000000002</v>
      </c>
      <c r="I4" s="32">
        <f t="shared" si="0"/>
        <v>19343.690000000002</v>
      </c>
      <c r="J4" s="32">
        <f t="shared" si="0"/>
        <v>19343.690000000002</v>
      </c>
      <c r="K4" s="32">
        <f t="shared" si="0"/>
        <v>19343.690000000002</v>
      </c>
      <c r="L4" s="32">
        <f t="shared" si="0"/>
        <v>19343.690000000002</v>
      </c>
      <c r="M4" s="32">
        <f t="shared" si="0"/>
        <v>19343.690000000002</v>
      </c>
      <c r="N4" s="32">
        <f t="shared" si="0"/>
        <v>237254.28</v>
      </c>
    </row>
    <row r="5" spans="1:14" ht="39" customHeight="1" x14ac:dyDescent="0.35">
      <c r="A5" s="38" t="s">
        <v>17</v>
      </c>
      <c r="B5" s="33">
        <v>13425.51</v>
      </c>
      <c r="C5" s="33">
        <v>13425.51</v>
      </c>
      <c r="D5" s="33">
        <v>13425.51</v>
      </c>
      <c r="E5" s="33">
        <v>13425.51</v>
      </c>
      <c r="F5" s="33">
        <v>13425.51</v>
      </c>
      <c r="G5" s="33">
        <v>13425.51</v>
      </c>
      <c r="H5" s="33">
        <v>13425.51</v>
      </c>
      <c r="I5" s="33">
        <v>13425.51</v>
      </c>
      <c r="J5" s="33">
        <v>13425.51</v>
      </c>
      <c r="K5" s="33">
        <v>13425.51</v>
      </c>
      <c r="L5" s="33">
        <v>13425.51</v>
      </c>
      <c r="M5" s="33">
        <v>13425.51</v>
      </c>
      <c r="N5" s="33">
        <f t="shared" ref="N5:N23" si="1">SUM(B5:M5)</f>
        <v>161106.12</v>
      </c>
    </row>
    <row r="6" spans="1:14" ht="44.25" customHeight="1" x14ac:dyDescent="0.35">
      <c r="A6" s="38" t="s">
        <v>40</v>
      </c>
      <c r="B6" s="33">
        <v>5918.18</v>
      </c>
      <c r="C6" s="33">
        <v>5918.18</v>
      </c>
      <c r="D6" s="33">
        <v>5918.18</v>
      </c>
      <c r="E6" s="33">
        <v>5918.18</v>
      </c>
      <c r="F6" s="33">
        <v>5918.18</v>
      </c>
      <c r="G6" s="33">
        <v>5918.18</v>
      </c>
      <c r="H6" s="33">
        <v>5918.18</v>
      </c>
      <c r="I6" s="33">
        <v>5918.18</v>
      </c>
      <c r="J6" s="33">
        <v>5918.18</v>
      </c>
      <c r="K6" s="33">
        <v>5918.18</v>
      </c>
      <c r="L6" s="33">
        <v>5918.18</v>
      </c>
      <c r="M6" s="33">
        <v>5918.18</v>
      </c>
      <c r="N6" s="33">
        <f>SUM(B6:M6)</f>
        <v>71018.16</v>
      </c>
    </row>
    <row r="7" spans="1:14" ht="44.25" customHeight="1" x14ac:dyDescent="0.35">
      <c r="A7" s="38" t="s">
        <v>32</v>
      </c>
      <c r="B7" s="33"/>
      <c r="C7" s="33">
        <v>2880</v>
      </c>
      <c r="D7" s="33">
        <v>2250</v>
      </c>
      <c r="E7" s="33"/>
      <c r="F7" s="33"/>
      <c r="G7" s="33"/>
      <c r="H7" s="33"/>
      <c r="I7" s="33"/>
      <c r="J7" s="33"/>
      <c r="K7" s="33"/>
      <c r="L7" s="33"/>
      <c r="M7" s="33"/>
      <c r="N7" s="33">
        <f>SUM(B7:M7)</f>
        <v>5130</v>
      </c>
    </row>
    <row r="8" spans="1:14" ht="36" customHeight="1" x14ac:dyDescent="0.35">
      <c r="A8" s="39" t="s">
        <v>18</v>
      </c>
      <c r="B8" s="32">
        <f>B9+B10+B11+B12+B13</f>
        <v>32285.49</v>
      </c>
      <c r="C8" s="32">
        <f t="shared" ref="C8:M8" si="2">C9+C10+C11+C12+C13</f>
        <v>24223.72</v>
      </c>
      <c r="D8" s="32">
        <f t="shared" si="2"/>
        <v>29727.489999999998</v>
      </c>
      <c r="E8" s="32">
        <f t="shared" si="2"/>
        <v>23397.63</v>
      </c>
      <c r="F8" s="32">
        <f t="shared" si="2"/>
        <v>30154.93</v>
      </c>
      <c r="G8" s="32">
        <f t="shared" si="2"/>
        <v>24826.510000000002</v>
      </c>
      <c r="H8" s="32">
        <f t="shared" si="2"/>
        <v>26507.47</v>
      </c>
      <c r="I8" s="32">
        <f t="shared" si="2"/>
        <v>23841.15</v>
      </c>
      <c r="J8" s="32">
        <f t="shared" si="2"/>
        <v>25818.78</v>
      </c>
      <c r="K8" s="32">
        <f t="shared" si="2"/>
        <v>24985.82</v>
      </c>
      <c r="L8" s="32">
        <f t="shared" si="2"/>
        <v>28760.620000000003</v>
      </c>
      <c r="M8" s="32">
        <f t="shared" si="2"/>
        <v>24672.42</v>
      </c>
      <c r="N8" s="32">
        <f t="shared" si="1"/>
        <v>319202.02999999997</v>
      </c>
    </row>
    <row r="9" spans="1:14" ht="35.1" customHeight="1" x14ac:dyDescent="0.35">
      <c r="A9" s="38" t="s">
        <v>19</v>
      </c>
      <c r="B9" s="33">
        <v>2158.92</v>
      </c>
      <c r="C9" s="33">
        <v>2158.92</v>
      </c>
      <c r="D9" s="33">
        <v>4806.2299999999996</v>
      </c>
      <c r="E9" s="33">
        <v>2475.42</v>
      </c>
      <c r="F9" s="33">
        <v>2858.92</v>
      </c>
      <c r="G9" s="33">
        <v>3108.42</v>
      </c>
      <c r="H9" s="33">
        <v>2158.92</v>
      </c>
      <c r="I9" s="33">
        <v>2158.92</v>
      </c>
      <c r="J9" s="33">
        <v>2158.92</v>
      </c>
      <c r="K9" s="33">
        <v>2370.98</v>
      </c>
      <c r="L9" s="33">
        <v>3883.92</v>
      </c>
      <c r="M9" s="33">
        <v>2158.92</v>
      </c>
      <c r="N9" s="32">
        <f>SUM(B9:M9)</f>
        <v>32457.409999999996</v>
      </c>
    </row>
    <row r="10" spans="1:14" ht="35.1" customHeight="1" x14ac:dyDescent="0.35">
      <c r="A10" s="38" t="s">
        <v>20</v>
      </c>
      <c r="B10" s="34">
        <v>3340</v>
      </c>
      <c r="C10" s="33">
        <v>5872</v>
      </c>
      <c r="D10" s="33">
        <v>3776.45</v>
      </c>
      <c r="E10" s="33">
        <v>3340</v>
      </c>
      <c r="F10" s="33">
        <v>5977</v>
      </c>
      <c r="G10" s="33">
        <v>3934</v>
      </c>
      <c r="H10" s="33">
        <v>7399</v>
      </c>
      <c r="I10" s="33">
        <v>3340</v>
      </c>
      <c r="J10" s="33">
        <v>3340</v>
      </c>
      <c r="K10" s="33">
        <v>3340</v>
      </c>
      <c r="L10" s="33">
        <v>3340</v>
      </c>
      <c r="M10" s="33">
        <v>4539.3999999999996</v>
      </c>
      <c r="N10" s="32">
        <f t="shared" si="1"/>
        <v>51537.85</v>
      </c>
    </row>
    <row r="11" spans="1:14" ht="35.1" customHeight="1" x14ac:dyDescent="0.35">
      <c r="A11" s="49" t="s">
        <v>30</v>
      </c>
      <c r="B11" s="34"/>
      <c r="C11" s="33"/>
      <c r="D11" s="33"/>
      <c r="E11" s="33"/>
      <c r="F11" s="33">
        <v>1955.5</v>
      </c>
      <c r="G11" s="33"/>
      <c r="H11" s="33">
        <v>756.75</v>
      </c>
      <c r="I11" s="33"/>
      <c r="J11" s="33">
        <v>956.35</v>
      </c>
      <c r="K11" s="33">
        <v>1692.63</v>
      </c>
      <c r="L11" s="33"/>
      <c r="M11" s="33"/>
      <c r="N11" s="32">
        <f t="shared" si="1"/>
        <v>5361.23</v>
      </c>
    </row>
    <row r="12" spans="1:14" ht="35.1" customHeight="1" x14ac:dyDescent="0.35">
      <c r="A12" s="49" t="s">
        <v>39</v>
      </c>
      <c r="B12" s="34">
        <v>26192.799999999999</v>
      </c>
      <c r="C12" s="33">
        <v>16192.8</v>
      </c>
      <c r="D12" s="33">
        <v>16192.8</v>
      </c>
      <c r="E12" s="33">
        <v>16192.8</v>
      </c>
      <c r="F12" s="33">
        <v>16192.8</v>
      </c>
      <c r="G12" s="33">
        <v>16192.8</v>
      </c>
      <c r="H12" s="33">
        <v>16192.8</v>
      </c>
      <c r="I12" s="33">
        <v>16192.8</v>
      </c>
      <c r="J12" s="33">
        <v>16192.8</v>
      </c>
      <c r="K12" s="33">
        <v>16192.8</v>
      </c>
      <c r="L12" s="33">
        <v>16192.8</v>
      </c>
      <c r="M12" s="33">
        <v>16192.8</v>
      </c>
      <c r="N12" s="32">
        <f t="shared" si="1"/>
        <v>204313.59999999995</v>
      </c>
    </row>
    <row r="13" spans="1:14" ht="21.75" customHeight="1" x14ac:dyDescent="0.35">
      <c r="A13" s="38" t="s">
        <v>21</v>
      </c>
      <c r="B13" s="33">
        <v>593.77</v>
      </c>
      <c r="C13" s="33"/>
      <c r="D13" s="33">
        <v>4952.01</v>
      </c>
      <c r="E13" s="33">
        <v>1389.41</v>
      </c>
      <c r="F13" s="33">
        <v>3170.71</v>
      </c>
      <c r="G13" s="33">
        <v>1591.29</v>
      </c>
      <c r="H13" s="33"/>
      <c r="I13" s="33">
        <v>2149.4299999999998</v>
      </c>
      <c r="J13" s="33">
        <v>3170.71</v>
      </c>
      <c r="K13" s="33">
        <v>1389.41</v>
      </c>
      <c r="L13" s="33">
        <v>5343.9</v>
      </c>
      <c r="M13" s="33">
        <v>1781.3</v>
      </c>
      <c r="N13" s="33">
        <f t="shared" si="1"/>
        <v>25531.94</v>
      </c>
    </row>
    <row r="14" spans="1:14" ht="23.25" customHeight="1" x14ac:dyDescent="0.35">
      <c r="A14" s="39" t="s">
        <v>22</v>
      </c>
      <c r="B14" s="32">
        <f>B15+B16+B17</f>
        <v>0</v>
      </c>
      <c r="C14" s="32">
        <f t="shared" ref="C14:M14" si="3">C15+C16+C17</f>
        <v>0</v>
      </c>
      <c r="D14" s="32">
        <f t="shared" si="3"/>
        <v>0</v>
      </c>
      <c r="E14" s="32">
        <f t="shared" si="3"/>
        <v>0</v>
      </c>
      <c r="F14" s="32">
        <f t="shared" si="3"/>
        <v>0</v>
      </c>
      <c r="G14" s="32">
        <f t="shared" si="3"/>
        <v>0</v>
      </c>
      <c r="H14" s="32">
        <f t="shared" si="3"/>
        <v>0</v>
      </c>
      <c r="I14" s="32">
        <f t="shared" si="3"/>
        <v>0</v>
      </c>
      <c r="J14" s="32">
        <f t="shared" si="3"/>
        <v>65731.5</v>
      </c>
      <c r="K14" s="32">
        <f t="shared" si="3"/>
        <v>0</v>
      </c>
      <c r="L14" s="32">
        <f t="shared" si="3"/>
        <v>0</v>
      </c>
      <c r="M14" s="32">
        <f t="shared" si="3"/>
        <v>0</v>
      </c>
      <c r="N14" s="32">
        <f t="shared" si="1"/>
        <v>65731.5</v>
      </c>
    </row>
    <row r="15" spans="1:14" ht="35.1" customHeight="1" x14ac:dyDescent="0.35">
      <c r="A15" s="38" t="s">
        <v>23</v>
      </c>
      <c r="B15" s="33"/>
      <c r="C15" s="33"/>
      <c r="D15" s="33"/>
      <c r="E15" s="33"/>
      <c r="F15" s="33"/>
      <c r="G15" s="33"/>
      <c r="H15" s="33"/>
      <c r="I15" s="33"/>
      <c r="J15" s="33">
        <v>65731.5</v>
      </c>
      <c r="K15" s="33"/>
      <c r="L15" s="33"/>
      <c r="M15" s="33"/>
      <c r="N15" s="33">
        <f t="shared" si="1"/>
        <v>65731.5</v>
      </c>
    </row>
    <row r="16" spans="1:14" ht="35.1" customHeight="1" x14ac:dyDescent="0.35">
      <c r="A16" s="38" t="s">
        <v>24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>
        <f t="shared" si="1"/>
        <v>0</v>
      </c>
    </row>
    <row r="17" spans="1:14" ht="35.1" customHeight="1" x14ac:dyDescent="0.35">
      <c r="A17" s="49" t="s">
        <v>31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>
        <f t="shared" si="1"/>
        <v>0</v>
      </c>
    </row>
    <row r="18" spans="1:14" ht="40.5" customHeight="1" x14ac:dyDescent="0.35">
      <c r="A18" s="59" t="s">
        <v>51</v>
      </c>
      <c r="B18" s="33"/>
      <c r="C18" s="33"/>
      <c r="D18" s="33"/>
      <c r="E18" s="33"/>
      <c r="F18" s="33">
        <v>456.68</v>
      </c>
      <c r="G18" s="33">
        <v>964</v>
      </c>
      <c r="H18" s="33"/>
      <c r="I18" s="33">
        <v>3455</v>
      </c>
      <c r="J18" s="33"/>
      <c r="K18" s="33"/>
      <c r="L18" s="33"/>
      <c r="M18" s="33"/>
      <c r="N18" s="33">
        <f t="shared" si="1"/>
        <v>4875.68</v>
      </c>
    </row>
    <row r="19" spans="1:14" ht="40.5" customHeight="1" x14ac:dyDescent="0.35">
      <c r="A19" s="39" t="s">
        <v>53</v>
      </c>
      <c r="B19" s="32">
        <f>B20+B21+B22</f>
        <v>8326.2800000000007</v>
      </c>
      <c r="C19" s="32">
        <f t="shared" ref="C19:M19" si="4">C20+C21+C22</f>
        <v>-437.37000000000012</v>
      </c>
      <c r="D19" s="32">
        <f t="shared" si="4"/>
        <v>3730.27</v>
      </c>
      <c r="E19" s="32">
        <f t="shared" si="4"/>
        <v>7126.68</v>
      </c>
      <c r="F19" s="32">
        <f t="shared" si="4"/>
        <v>5079.32</v>
      </c>
      <c r="G19" s="32">
        <f t="shared" si="4"/>
        <v>2268.81</v>
      </c>
      <c r="H19" s="32">
        <f t="shared" si="4"/>
        <v>-1702.08</v>
      </c>
      <c r="I19" s="32">
        <f t="shared" si="4"/>
        <v>5834.3</v>
      </c>
      <c r="J19" s="32">
        <f t="shared" si="4"/>
        <v>226.12999999999994</v>
      </c>
      <c r="K19" s="32">
        <f t="shared" si="4"/>
        <v>2756.2599999999998</v>
      </c>
      <c r="L19" s="32">
        <f t="shared" si="4"/>
        <v>3238.54</v>
      </c>
      <c r="M19" s="32">
        <f t="shared" si="4"/>
        <v>3460.12</v>
      </c>
      <c r="N19" s="32">
        <f t="shared" ref="N19:N22" si="5">SUM(B19:M19)</f>
        <v>39907.260000000009</v>
      </c>
    </row>
    <row r="20" spans="1:14" ht="35.1" customHeight="1" x14ac:dyDescent="0.35">
      <c r="A20" s="38" t="s">
        <v>54</v>
      </c>
      <c r="B20" s="33">
        <v>3364.01</v>
      </c>
      <c r="C20" s="33">
        <v>1548.04</v>
      </c>
      <c r="D20" s="33">
        <v>178.62</v>
      </c>
      <c r="E20" s="33">
        <v>3989.18</v>
      </c>
      <c r="F20" s="33">
        <v>1786.2</v>
      </c>
      <c r="G20" s="33">
        <v>446.55</v>
      </c>
      <c r="H20" s="33">
        <v>-1041.95</v>
      </c>
      <c r="I20" s="33">
        <v>1190.8</v>
      </c>
      <c r="J20" s="33">
        <v>-446.55</v>
      </c>
      <c r="K20" s="33">
        <v>-1518.27</v>
      </c>
      <c r="L20" s="33">
        <v>-267.93</v>
      </c>
      <c r="M20" s="33">
        <v>-327.47000000000003</v>
      </c>
      <c r="N20" s="33">
        <f t="shared" si="5"/>
        <v>8901.23</v>
      </c>
    </row>
    <row r="21" spans="1:14" ht="35.1" customHeight="1" x14ac:dyDescent="0.35">
      <c r="A21" s="38" t="s">
        <v>55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>
        <f t="shared" si="5"/>
        <v>0</v>
      </c>
    </row>
    <row r="22" spans="1:14" ht="35.1" customHeight="1" x14ac:dyDescent="0.35">
      <c r="A22" s="49" t="s">
        <v>56</v>
      </c>
      <c r="B22" s="33">
        <v>4962.2700000000004</v>
      </c>
      <c r="C22" s="33">
        <v>-1985.41</v>
      </c>
      <c r="D22" s="33">
        <v>3551.65</v>
      </c>
      <c r="E22" s="33">
        <v>3137.5</v>
      </c>
      <c r="F22" s="33">
        <v>3293.12</v>
      </c>
      <c r="G22" s="33">
        <v>1822.26</v>
      </c>
      <c r="H22" s="33">
        <v>-660.13</v>
      </c>
      <c r="I22" s="33">
        <v>4643.5</v>
      </c>
      <c r="J22" s="33">
        <v>672.68</v>
      </c>
      <c r="K22" s="33">
        <v>4274.53</v>
      </c>
      <c r="L22" s="33">
        <v>3506.47</v>
      </c>
      <c r="M22" s="33">
        <v>3787.59</v>
      </c>
      <c r="N22" s="33">
        <f t="shared" si="5"/>
        <v>31006.030000000002</v>
      </c>
    </row>
    <row r="23" spans="1:14" ht="35.1" customHeight="1" x14ac:dyDescent="0.35">
      <c r="A23" s="39" t="s">
        <v>58</v>
      </c>
      <c r="B23" s="32">
        <v>10082.83</v>
      </c>
      <c r="C23" s="32">
        <v>10082.83</v>
      </c>
      <c r="D23" s="32">
        <v>10082.83</v>
      </c>
      <c r="E23" s="32">
        <v>10082.83</v>
      </c>
      <c r="F23" s="32">
        <v>10082.83</v>
      </c>
      <c r="G23" s="32">
        <v>10082.83</v>
      </c>
      <c r="H23" s="32">
        <v>10082.83</v>
      </c>
      <c r="I23" s="32">
        <v>10082.83</v>
      </c>
      <c r="J23" s="32">
        <v>10082.83</v>
      </c>
      <c r="K23" s="32">
        <v>10082.83</v>
      </c>
      <c r="L23" s="32">
        <v>10082.83</v>
      </c>
      <c r="M23" s="32">
        <v>10082.83</v>
      </c>
      <c r="N23" s="32">
        <f t="shared" si="1"/>
        <v>120993.96</v>
      </c>
    </row>
    <row r="24" spans="1:14" ht="22.5" customHeight="1" x14ac:dyDescent="0.35">
      <c r="A24" s="39" t="s">
        <v>25</v>
      </c>
      <c r="B24" s="32">
        <f>B4+B8+B14+B23+B18+B19</f>
        <v>70038.290000000008</v>
      </c>
      <c r="C24" s="32">
        <f t="shared" ref="C24:N24" si="6">C4+C8+C14+C23+C18+C19</f>
        <v>56092.87</v>
      </c>
      <c r="D24" s="32">
        <f t="shared" si="6"/>
        <v>65134.28</v>
      </c>
      <c r="E24" s="32">
        <f t="shared" si="6"/>
        <v>59950.830000000009</v>
      </c>
      <c r="F24" s="32">
        <f t="shared" si="6"/>
        <v>65117.450000000004</v>
      </c>
      <c r="G24" s="32">
        <f t="shared" si="6"/>
        <v>57485.840000000004</v>
      </c>
      <c r="H24" s="32">
        <f t="shared" si="6"/>
        <v>54231.91</v>
      </c>
      <c r="I24" s="32">
        <f t="shared" si="6"/>
        <v>62556.970000000008</v>
      </c>
      <c r="J24" s="32">
        <f t="shared" si="6"/>
        <v>121202.93000000001</v>
      </c>
      <c r="K24" s="32">
        <f t="shared" si="6"/>
        <v>57168.600000000006</v>
      </c>
      <c r="L24" s="32">
        <f t="shared" si="6"/>
        <v>61425.680000000008</v>
      </c>
      <c r="M24" s="32">
        <f t="shared" si="6"/>
        <v>57559.060000000005</v>
      </c>
      <c r="N24" s="32">
        <f t="shared" si="6"/>
        <v>787964.71</v>
      </c>
    </row>
    <row r="25" spans="1:14" ht="15.75" x14ac:dyDescent="0.25">
      <c r="A25" s="96" t="s">
        <v>60</v>
      </c>
      <c r="B25" s="96"/>
      <c r="C25" s="96"/>
      <c r="D25" s="40"/>
      <c r="E25" s="40"/>
      <c r="F25" s="40"/>
      <c r="G25" s="52"/>
      <c r="H25" s="40"/>
      <c r="I25" s="40"/>
      <c r="J25" s="40"/>
      <c r="K25" s="40"/>
      <c r="L25" s="97" t="s">
        <v>29</v>
      </c>
      <c r="M25" s="97"/>
      <c r="N25" s="97"/>
    </row>
    <row r="26" spans="1:14" ht="15.75" x14ac:dyDescent="0.25">
      <c r="A26" s="41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</row>
    <row r="27" spans="1:14" ht="15.75" x14ac:dyDescent="0.25">
      <c r="A27" s="96" t="s">
        <v>27</v>
      </c>
      <c r="B27" s="96"/>
      <c r="C27" s="96"/>
      <c r="D27" s="40"/>
      <c r="E27" s="40"/>
      <c r="F27" s="40"/>
      <c r="G27" s="40"/>
      <c r="H27" s="40"/>
      <c r="I27" s="40"/>
      <c r="J27" s="40"/>
      <c r="K27" s="40"/>
      <c r="L27" s="97" t="s">
        <v>33</v>
      </c>
      <c r="M27" s="97"/>
      <c r="N27" s="97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A6" sqref="A6:E27"/>
    </sheetView>
  </sheetViews>
  <sheetFormatPr defaultRowHeight="15" x14ac:dyDescent="0.25"/>
  <cols>
    <col min="1" max="1" width="4.140625" customWidth="1"/>
    <col min="2" max="2" width="6.140625" customWidth="1"/>
    <col min="3" max="3" width="47.42578125" customWidth="1"/>
    <col min="4" max="4" width="10.140625" bestFit="1" customWidth="1"/>
    <col min="5" max="5" width="21.140625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34</v>
      </c>
      <c r="D2" s="5"/>
      <c r="E2" s="5"/>
      <c r="F2" s="5"/>
      <c r="G2" s="5"/>
    </row>
    <row r="3" spans="1:7" x14ac:dyDescent="0.25">
      <c r="B3" s="5" t="s">
        <v>41</v>
      </c>
      <c r="C3" s="5"/>
      <c r="D3" s="5"/>
      <c r="E3" s="5"/>
      <c r="F3" s="5"/>
      <c r="G3" s="5"/>
    </row>
    <row r="4" spans="1:7" x14ac:dyDescent="0.25">
      <c r="A4" s="54" t="s">
        <v>42</v>
      </c>
      <c r="B4" s="54" t="s">
        <v>42</v>
      </c>
      <c r="C4" s="54"/>
      <c r="D4" s="54" t="s">
        <v>43</v>
      </c>
      <c r="E4" s="54" t="s">
        <v>44</v>
      </c>
      <c r="F4" s="12"/>
    </row>
    <row r="5" spans="1:7" x14ac:dyDescent="0.25">
      <c r="A5" s="55" t="s">
        <v>45</v>
      </c>
      <c r="B5" s="55" t="s">
        <v>46</v>
      </c>
      <c r="C5" s="55" t="s">
        <v>47</v>
      </c>
      <c r="D5" s="55" t="s">
        <v>48</v>
      </c>
      <c r="E5" s="55" t="s">
        <v>49</v>
      </c>
      <c r="F5" s="12"/>
    </row>
    <row r="6" spans="1:7" x14ac:dyDescent="0.25">
      <c r="A6" s="44"/>
      <c r="B6" s="44"/>
      <c r="C6" s="57"/>
      <c r="D6" s="56"/>
      <c r="E6" s="58"/>
      <c r="F6" s="12"/>
    </row>
    <row r="7" spans="1:7" x14ac:dyDescent="0.25">
      <c r="A7" s="44"/>
      <c r="B7" s="44"/>
      <c r="C7" s="57"/>
      <c r="D7" s="56"/>
      <c r="E7" s="44"/>
      <c r="F7" s="12"/>
    </row>
    <row r="8" spans="1:7" x14ac:dyDescent="0.25">
      <c r="A8" s="44"/>
      <c r="B8" s="44"/>
      <c r="C8" s="57"/>
      <c r="D8" s="56"/>
      <c r="E8" s="44"/>
      <c r="F8" s="12"/>
    </row>
    <row r="9" spans="1:7" x14ac:dyDescent="0.25">
      <c r="A9" s="44"/>
      <c r="B9" s="44"/>
      <c r="C9" s="57"/>
      <c r="D9" s="56"/>
      <c r="E9" s="44"/>
      <c r="F9" s="12"/>
    </row>
    <row r="10" spans="1:7" x14ac:dyDescent="0.25">
      <c r="A10" s="44"/>
      <c r="B10" s="44"/>
      <c r="C10" s="57"/>
      <c r="D10" s="56"/>
      <c r="E10" s="44"/>
      <c r="F10" s="12"/>
    </row>
    <row r="11" spans="1:7" x14ac:dyDescent="0.25">
      <c r="A11" s="44"/>
      <c r="B11" s="44"/>
      <c r="C11" s="57"/>
      <c r="D11" s="56"/>
      <c r="E11" s="44"/>
      <c r="F11" s="12"/>
    </row>
    <row r="12" spans="1:7" x14ac:dyDescent="0.25">
      <c r="A12" s="44"/>
      <c r="B12" s="44"/>
      <c r="C12" s="57"/>
      <c r="D12" s="56"/>
      <c r="E12" s="44"/>
      <c r="F12" s="12"/>
    </row>
    <row r="13" spans="1:7" x14ac:dyDescent="0.25">
      <c r="A13" s="44"/>
      <c r="B13" s="44"/>
      <c r="C13" s="57"/>
      <c r="D13" s="56"/>
      <c r="E13" s="44"/>
      <c r="F13" s="12"/>
    </row>
    <row r="14" spans="1:7" x14ac:dyDescent="0.25">
      <c r="A14" s="44"/>
      <c r="B14" s="44"/>
      <c r="C14" s="57"/>
      <c r="D14" s="56"/>
      <c r="E14" s="44"/>
      <c r="F14" s="12"/>
    </row>
    <row r="15" spans="1:7" x14ac:dyDescent="0.25">
      <c r="A15" s="44"/>
      <c r="B15" s="44"/>
      <c r="C15" s="57"/>
      <c r="D15" s="56"/>
      <c r="E15" s="44"/>
      <c r="F15" s="12"/>
    </row>
    <row r="16" spans="1:7" x14ac:dyDescent="0.25">
      <c r="A16" s="44"/>
      <c r="B16" s="44"/>
      <c r="C16" s="57"/>
      <c r="D16" s="56"/>
      <c r="E16" s="44"/>
      <c r="F16" s="12"/>
    </row>
    <row r="17" spans="1:6" x14ac:dyDescent="0.25">
      <c r="A17" s="44"/>
      <c r="B17" s="44"/>
      <c r="C17" s="57"/>
      <c r="D17" s="56"/>
      <c r="E17" s="44"/>
      <c r="F17" s="12"/>
    </row>
    <row r="18" spans="1:6" x14ac:dyDescent="0.25">
      <c r="A18" s="44"/>
      <c r="B18" s="44"/>
      <c r="C18" s="57"/>
      <c r="D18" s="44"/>
      <c r="E18" s="44"/>
      <c r="F18" s="12"/>
    </row>
    <row r="19" spans="1:6" x14ac:dyDescent="0.25">
      <c r="A19" s="44"/>
      <c r="B19" s="44"/>
      <c r="C19" s="57"/>
      <c r="D19" s="44"/>
      <c r="E19" s="44"/>
      <c r="F19" s="12"/>
    </row>
    <row r="20" spans="1:6" x14ac:dyDescent="0.25">
      <c r="A20" s="44"/>
      <c r="B20" s="44"/>
      <c r="C20" s="57"/>
      <c r="D20" s="44"/>
      <c r="E20" s="44"/>
      <c r="F20" s="12"/>
    </row>
    <row r="21" spans="1:6" x14ac:dyDescent="0.25">
      <c r="A21" s="44"/>
      <c r="B21" s="44"/>
      <c r="C21" s="57"/>
      <c r="D21" s="44"/>
      <c r="E21" s="44"/>
      <c r="F21" s="12"/>
    </row>
    <row r="22" spans="1:6" x14ac:dyDescent="0.25">
      <c r="A22" s="44"/>
      <c r="B22" s="44"/>
      <c r="C22" s="57"/>
      <c r="D22" s="44"/>
      <c r="E22" s="44"/>
      <c r="F22" s="12"/>
    </row>
    <row r="23" spans="1:6" x14ac:dyDescent="0.25">
      <c r="A23" s="44"/>
      <c r="B23" s="44"/>
      <c r="C23" s="57"/>
      <c r="D23" s="44"/>
      <c r="E23" s="44"/>
      <c r="F23" s="12"/>
    </row>
    <row r="24" spans="1:6" x14ac:dyDescent="0.25">
      <c r="A24" s="44"/>
      <c r="B24" s="44"/>
      <c r="C24" s="57"/>
      <c r="D24" s="44"/>
      <c r="E24" s="44"/>
      <c r="F24" s="12"/>
    </row>
    <row r="25" spans="1:6" x14ac:dyDescent="0.25">
      <c r="A25" s="44"/>
      <c r="B25" s="44"/>
      <c r="C25" s="57"/>
      <c r="D25" s="44"/>
      <c r="E25" s="44"/>
      <c r="F25" s="12"/>
    </row>
    <row r="26" spans="1:6" x14ac:dyDescent="0.25">
      <c r="A26" s="44"/>
      <c r="B26" s="44"/>
      <c r="C26" s="57"/>
      <c r="D26" s="44"/>
      <c r="E26" s="44"/>
      <c r="F26" s="12"/>
    </row>
    <row r="27" spans="1:6" x14ac:dyDescent="0.25">
      <c r="A27" s="44"/>
      <c r="B27" s="44"/>
      <c r="C27" s="57"/>
      <c r="D27" s="44"/>
      <c r="E27" s="44"/>
      <c r="F27" s="12"/>
    </row>
    <row r="28" spans="1:6" x14ac:dyDescent="0.25">
      <c r="A28" s="44"/>
      <c r="B28" s="44"/>
      <c r="C28" s="57"/>
      <c r="D28" s="44"/>
      <c r="E28" s="44"/>
      <c r="F28" s="12"/>
    </row>
    <row r="29" spans="1:6" x14ac:dyDescent="0.25">
      <c r="A29" s="44"/>
      <c r="B29" s="44"/>
      <c r="C29" s="57"/>
      <c r="D29" s="44"/>
      <c r="E29" s="44"/>
      <c r="F29" s="12"/>
    </row>
    <row r="30" spans="1:6" x14ac:dyDescent="0.25">
      <c r="A30" s="44"/>
      <c r="B30" s="44"/>
      <c r="C30" s="57"/>
      <c r="D30" s="44"/>
      <c r="E30" s="44"/>
      <c r="F30" s="12"/>
    </row>
    <row r="31" spans="1:6" x14ac:dyDescent="0.25">
      <c r="A31" s="44"/>
      <c r="B31" s="44"/>
      <c r="C31" s="57"/>
      <c r="D31" s="44"/>
      <c r="E31" s="44"/>
      <c r="F31" s="12"/>
    </row>
    <row r="32" spans="1:6" x14ac:dyDescent="0.25">
      <c r="A32" s="44"/>
      <c r="B32" s="44"/>
      <c r="C32" s="57"/>
      <c r="D32" s="44"/>
      <c r="E32" s="44"/>
      <c r="F32" s="12"/>
    </row>
    <row r="33" spans="1:6" x14ac:dyDescent="0.25">
      <c r="A33" s="44"/>
      <c r="B33" s="44"/>
      <c r="C33" s="57"/>
      <c r="D33" s="44"/>
      <c r="E33" s="44"/>
      <c r="F33" s="12"/>
    </row>
    <row r="34" spans="1:6" x14ac:dyDescent="0.25">
      <c r="A34" s="44"/>
      <c r="B34" s="44"/>
      <c r="C34" s="57"/>
      <c r="D34" s="44"/>
      <c r="E34" s="44"/>
      <c r="F34" s="12"/>
    </row>
    <row r="35" spans="1:6" x14ac:dyDescent="0.25">
      <c r="A35" s="44"/>
      <c r="B35" s="44"/>
      <c r="C35" s="57"/>
      <c r="D35" s="44"/>
      <c r="E35" s="44"/>
      <c r="F35" s="12"/>
    </row>
    <row r="36" spans="1:6" x14ac:dyDescent="0.25">
      <c r="A36" s="44"/>
      <c r="B36" s="44"/>
      <c r="C36" s="57"/>
      <c r="D36" s="44"/>
      <c r="E36" s="44"/>
      <c r="F36" s="12"/>
    </row>
    <row r="37" spans="1:6" x14ac:dyDescent="0.25">
      <c r="A37" s="44"/>
      <c r="B37" s="44"/>
      <c r="C37" s="57"/>
      <c r="D37" s="44"/>
      <c r="E37" s="44"/>
      <c r="F37" s="12"/>
    </row>
    <row r="38" spans="1:6" x14ac:dyDescent="0.25">
      <c r="A38" s="44"/>
      <c r="B38" s="44"/>
      <c r="C38" s="57"/>
      <c r="D38" s="44"/>
      <c r="E38" s="44"/>
      <c r="F38" s="12"/>
    </row>
    <row r="39" spans="1:6" x14ac:dyDescent="0.25">
      <c r="A39" s="44"/>
      <c r="B39" s="44"/>
      <c r="C39" s="57"/>
      <c r="D39" s="44"/>
      <c r="E39" s="44"/>
      <c r="F39" s="12"/>
    </row>
    <row r="40" spans="1:6" x14ac:dyDescent="0.25">
      <c r="A40" s="44"/>
      <c r="B40" s="44"/>
      <c r="C40" s="57"/>
      <c r="D40" s="44"/>
      <c r="E40" s="44"/>
      <c r="F40" s="12"/>
    </row>
    <row r="41" spans="1:6" x14ac:dyDescent="0.25">
      <c r="A41" s="44"/>
      <c r="B41" s="44"/>
      <c r="C41" s="57"/>
      <c r="D41" s="44"/>
      <c r="E41" s="44"/>
      <c r="F41" s="12"/>
    </row>
    <row r="42" spans="1:6" x14ac:dyDescent="0.25">
      <c r="A42" s="44"/>
      <c r="B42" s="44"/>
      <c r="C42" s="57"/>
      <c r="D42" s="44"/>
      <c r="E42" s="44"/>
      <c r="F42" s="12"/>
    </row>
    <row r="43" spans="1:6" x14ac:dyDescent="0.25">
      <c r="A43" s="15"/>
      <c r="B43" s="15"/>
      <c r="C43" s="57"/>
      <c r="D43" s="15"/>
      <c r="E43" s="15"/>
    </row>
    <row r="44" spans="1:6" x14ac:dyDescent="0.25">
      <c r="A44" s="15"/>
      <c r="B44" s="15"/>
      <c r="C44" s="57"/>
      <c r="D44" s="15"/>
      <c r="E44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D11" sqref="D11"/>
    </sheetView>
  </sheetViews>
  <sheetFormatPr defaultRowHeight="15" x14ac:dyDescent="0.25"/>
  <cols>
    <col min="1" max="1" width="5.85546875" customWidth="1"/>
    <col min="2" max="2" width="56.85546875" customWidth="1"/>
    <col min="3" max="3" width="10.7109375" customWidth="1"/>
    <col min="4" max="4" width="11.140625" customWidth="1"/>
  </cols>
  <sheetData>
    <row r="1" spans="1:4" ht="15.75" x14ac:dyDescent="0.25">
      <c r="A1" s="1"/>
      <c r="B1" s="92" t="s">
        <v>62</v>
      </c>
      <c r="C1" s="92"/>
      <c r="D1" s="92"/>
    </row>
    <row r="2" spans="1:4" ht="15.75" x14ac:dyDescent="0.25">
      <c r="A2" s="6"/>
      <c r="B2" s="94" t="s">
        <v>34</v>
      </c>
      <c r="C2" s="94"/>
      <c r="D2" s="94"/>
    </row>
    <row r="3" spans="1:4" ht="15.75" x14ac:dyDescent="0.25">
      <c r="A3" s="6"/>
      <c r="B3" s="92" t="s">
        <v>50</v>
      </c>
      <c r="C3" s="92"/>
      <c r="D3" s="92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 t="s">
        <v>8</v>
      </c>
      <c r="C5" s="10"/>
      <c r="D5" s="10"/>
    </row>
    <row r="6" spans="1:4" x14ac:dyDescent="0.25">
      <c r="A6" s="8">
        <v>1</v>
      </c>
      <c r="B6" s="13" t="s">
        <v>82</v>
      </c>
      <c r="C6" s="43">
        <v>456.68</v>
      </c>
      <c r="D6" s="10">
        <f>C6</f>
        <v>456.68</v>
      </c>
    </row>
    <row r="7" spans="1:4" x14ac:dyDescent="0.25">
      <c r="A7" s="10"/>
      <c r="B7" s="3" t="s">
        <v>9</v>
      </c>
      <c r="C7" s="3"/>
      <c r="D7" s="10"/>
    </row>
    <row r="8" spans="1:4" x14ac:dyDescent="0.25">
      <c r="A8" s="10">
        <v>1</v>
      </c>
      <c r="B8" s="13" t="s">
        <v>87</v>
      </c>
      <c r="C8" s="48">
        <v>964</v>
      </c>
      <c r="D8" s="10">
        <f>C8+D6</f>
        <v>1420.68</v>
      </c>
    </row>
    <row r="9" spans="1:4" x14ac:dyDescent="0.25">
      <c r="A9" s="3"/>
      <c r="B9" s="3" t="s">
        <v>11</v>
      </c>
      <c r="C9" s="51"/>
      <c r="D9" s="3"/>
    </row>
    <row r="10" spans="1:4" x14ac:dyDescent="0.25">
      <c r="A10" s="43">
        <v>1</v>
      </c>
      <c r="B10" s="13" t="s">
        <v>87</v>
      </c>
      <c r="C10" s="51">
        <v>3455</v>
      </c>
      <c r="D10" s="3">
        <f>C10+D8</f>
        <v>4875.68</v>
      </c>
    </row>
    <row r="11" spans="1:4" x14ac:dyDescent="0.25">
      <c r="A11" s="43"/>
      <c r="B11" s="13"/>
      <c r="C11" s="51"/>
      <c r="D11" s="3"/>
    </row>
    <row r="12" spans="1:4" x14ac:dyDescent="0.25">
      <c r="A12" s="46"/>
      <c r="B12" s="46"/>
      <c r="C12" s="65"/>
      <c r="D12" s="14"/>
    </row>
    <row r="13" spans="1:4" x14ac:dyDescent="0.25">
      <c r="A13" s="46"/>
      <c r="B13" s="3"/>
      <c r="C13" s="22"/>
      <c r="D13" s="62"/>
    </row>
    <row r="14" spans="1:4" x14ac:dyDescent="0.25">
      <c r="A14" s="67"/>
      <c r="B14" s="45"/>
      <c r="C14" s="46"/>
      <c r="D14" s="14"/>
    </row>
    <row r="15" spans="1:4" x14ac:dyDescent="0.25">
      <c r="A15" s="60"/>
      <c r="B15" s="68"/>
      <c r="C15" s="61"/>
      <c r="D15" s="20"/>
    </row>
    <row r="16" spans="1:4" x14ac:dyDescent="0.25">
      <c r="A16" s="46"/>
      <c r="B16" s="43"/>
      <c r="C16" s="46"/>
      <c r="D16" s="14"/>
    </row>
    <row r="17" spans="1:4" x14ac:dyDescent="0.25">
      <c r="A17" s="46"/>
      <c r="B17" s="14"/>
      <c r="C17" s="14"/>
      <c r="D17" s="14"/>
    </row>
    <row r="18" spans="1:4" x14ac:dyDescent="0.25">
      <c r="A18" s="46"/>
      <c r="B18" s="14"/>
      <c r="C18" s="46"/>
      <c r="D18" s="14"/>
    </row>
    <row r="19" spans="1:4" x14ac:dyDescent="0.25">
      <c r="A19" s="46"/>
      <c r="B19" s="15"/>
      <c r="C19" s="46"/>
      <c r="D19" s="14"/>
    </row>
    <row r="20" spans="1:4" x14ac:dyDescent="0.25">
      <c r="A20" s="46"/>
      <c r="B20" s="14"/>
      <c r="C20" s="46"/>
      <c r="D20" s="15"/>
    </row>
    <row r="21" spans="1:4" x14ac:dyDescent="0.25">
      <c r="A21" s="46"/>
      <c r="B21" s="47"/>
      <c r="C21" s="46"/>
      <c r="D21" s="14"/>
    </row>
    <row r="22" spans="1:4" x14ac:dyDescent="0.25">
      <c r="A22" s="46"/>
      <c r="B22" s="46"/>
      <c r="C22" s="46"/>
      <c r="D22" s="15"/>
    </row>
    <row r="23" spans="1:4" x14ac:dyDescent="0.25">
      <c r="A23" s="46"/>
      <c r="B23" s="14"/>
      <c r="C23" s="14"/>
      <c r="D23" s="14"/>
    </row>
    <row r="24" spans="1:4" x14ac:dyDescent="0.25">
      <c r="A24" s="46"/>
      <c r="B24" s="14"/>
      <c r="C24" s="46"/>
      <c r="D24" s="15"/>
    </row>
    <row r="25" spans="1:4" x14ac:dyDescent="0.25">
      <c r="A25" s="46"/>
      <c r="B25" s="15"/>
      <c r="C25" s="14"/>
      <c r="D25" s="14"/>
    </row>
    <row r="26" spans="1:4" x14ac:dyDescent="0.25">
      <c r="A26" s="46"/>
      <c r="B26" s="3"/>
      <c r="C26" s="46"/>
      <c r="D26" s="14"/>
    </row>
    <row r="27" spans="1:4" x14ac:dyDescent="0.25">
      <c r="A27" s="46"/>
      <c r="B27" s="15"/>
      <c r="C27" s="46"/>
      <c r="D27" s="14"/>
    </row>
    <row r="28" spans="1:4" x14ac:dyDescent="0.25">
      <c r="A28" s="46"/>
      <c r="B28" s="29"/>
      <c r="C28" s="46"/>
      <c r="D28" s="15"/>
    </row>
    <row r="29" spans="1:4" x14ac:dyDescent="0.25">
      <c r="A29" s="46"/>
      <c r="B29" s="28"/>
      <c r="C29" s="46"/>
      <c r="D29" s="15"/>
    </row>
    <row r="30" spans="1:4" x14ac:dyDescent="0.25">
      <c r="A30" s="15"/>
      <c r="B30" s="43"/>
      <c r="C30" s="46"/>
      <c r="D30" s="14"/>
    </row>
    <row r="31" spans="1:4" x14ac:dyDescent="0.25">
      <c r="A31" s="15"/>
      <c r="B31" s="27"/>
      <c r="C31" s="14"/>
      <c r="D31" s="14"/>
    </row>
    <row r="32" spans="1:4" x14ac:dyDescent="0.25">
      <c r="A32" s="15"/>
      <c r="B32" s="29"/>
      <c r="C32" s="15"/>
      <c r="D32" s="15"/>
    </row>
    <row r="33" spans="1:4" x14ac:dyDescent="0.25">
      <c r="A33" s="15"/>
      <c r="B33" s="27"/>
      <c r="C33" s="14"/>
      <c r="D33" s="14"/>
    </row>
    <row r="34" spans="1:4" x14ac:dyDescent="0.25">
      <c r="A34" s="15"/>
      <c r="B34" s="27"/>
      <c r="C34" s="15"/>
      <c r="D34" s="15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  <vt:lpstr>'Лиц. счет. Св. расчет'!Область_печати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2018-02-19T09:27:11Z</cp:lastPrinted>
  <dcterms:created xsi:type="dcterms:W3CDTF">2011-07-25T05:21:17Z</dcterms:created>
  <dcterms:modified xsi:type="dcterms:W3CDTF">2022-01-24T01:54:53Z</dcterms:modified>
</cp:coreProperties>
</file>