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19" i="3" l="1"/>
  <c r="D61" i="2"/>
  <c r="C61" i="2"/>
  <c r="D56" i="1"/>
  <c r="C56" i="1"/>
  <c r="D57" i="2" l="1"/>
  <c r="C57" i="2"/>
  <c r="D52" i="1"/>
  <c r="C52" i="1"/>
  <c r="D17" i="3" l="1"/>
  <c r="D14" i="6" l="1"/>
  <c r="D52" i="2"/>
  <c r="C52" i="2"/>
  <c r="D48" i="1"/>
  <c r="C48" i="1"/>
  <c r="D8" i="4" l="1"/>
  <c r="D12" i="6"/>
  <c r="D48" i="2"/>
  <c r="C48" i="2"/>
  <c r="D43" i="1"/>
  <c r="C43" i="1"/>
  <c r="D17" i="9" l="1"/>
  <c r="D6" i="7"/>
  <c r="D6" i="4"/>
  <c r="D15" i="3"/>
  <c r="D42" i="2"/>
  <c r="C42" i="2"/>
  <c r="D39" i="1"/>
  <c r="C39" i="1"/>
  <c r="D15" i="9" l="1"/>
  <c r="D37" i="2" l="1"/>
  <c r="C37" i="2"/>
  <c r="D35" i="1"/>
  <c r="C35" i="1"/>
  <c r="D13" i="9" l="1"/>
  <c r="C13" i="9"/>
  <c r="D10" i="6"/>
  <c r="D33" i="2"/>
  <c r="C33" i="2"/>
  <c r="D31" i="1"/>
  <c r="C31" i="1"/>
  <c r="D9" i="9" l="1"/>
  <c r="C9" i="9"/>
  <c r="D8" i="6"/>
  <c r="D29" i="2"/>
  <c r="C29" i="2"/>
  <c r="C25" i="1"/>
  <c r="C13" i="3" l="1"/>
  <c r="D13" i="3" s="1"/>
  <c r="D25" i="2" l="1"/>
  <c r="C25" i="2"/>
  <c r="C21" i="1"/>
  <c r="D6" i="6"/>
  <c r="D21" i="2"/>
  <c r="C21" i="2"/>
  <c r="C16" i="1"/>
  <c r="D14" i="2" l="1"/>
  <c r="C14" i="2"/>
  <c r="C12" i="1"/>
  <c r="D12" i="1" s="1"/>
  <c r="D16" i="1" s="1"/>
  <c r="D21" i="1" s="1"/>
  <c r="D25" i="1" s="1"/>
  <c r="D8" i="3" l="1"/>
  <c r="D9" i="2"/>
  <c r="C8" i="1"/>
  <c r="N13" i="5" l="1"/>
  <c r="M4" i="5" l="1"/>
  <c r="L4" i="5"/>
  <c r="K4" i="5"/>
  <c r="J4" i="5"/>
  <c r="I4" i="5"/>
  <c r="H4" i="5"/>
  <c r="G4" i="5"/>
  <c r="F4" i="5"/>
  <c r="E4" i="5"/>
  <c r="D4" i="5"/>
  <c r="C4" i="5"/>
  <c r="B4" i="5"/>
  <c r="B14" i="5"/>
  <c r="C9" i="2"/>
  <c r="C8" i="3"/>
  <c r="E1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D14" i="5"/>
  <c r="C14" i="5"/>
  <c r="D24" i="5" l="1"/>
  <c r="E24" i="5"/>
  <c r="I24" i="5"/>
  <c r="M24" i="5"/>
  <c r="L24" i="5"/>
  <c r="G24" i="5"/>
  <c r="K24" i="5"/>
  <c r="H24" i="5"/>
  <c r="B24" i="5"/>
  <c r="F24" i="5"/>
  <c r="J24" i="5"/>
  <c r="C24" i="5"/>
  <c r="N19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<sst xmlns="http://schemas.openxmlformats.org/spreadsheetml/2006/main" count="247" uniqueCount="114">
  <si>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</si>
  <si>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</si>
  <si>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</si>
  <si>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</si>
  <si>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</si>
  <si>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</si>
  <si>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</si>
  <si>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</si>
  <si>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</si>
  <si>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</si>
  <si>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</si>
  <si>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</si>
  <si>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</si>
  <si>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</si>
  <si>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</si>
  <si>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</si>
  <si>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</si>
  <si>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</si>
  <si>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</si>
  <si>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</si>
  <si>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</si>
  <si>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</si>
  <si>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</si>
  <si>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</si>
  <si>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</si>
  <si>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</si>
  <si>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</si>
  <si>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</si>
  <si>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</si>
  <si>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</si>
  <si>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</si>
  <si>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</si>
  <si>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</si>
  <si>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</si>
  <si>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</si>
  <si>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</si>
  <si>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</si>
  <si>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</si>
  <si>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</si>
  <si>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</si>
  <si>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</si>
  <si>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</si>
  <si>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</si>
  <si>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</si>
  <si>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</si>
  <si>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</si>
  <si>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</si>
  <si>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</si>
  <si>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</si>
  <si>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</si>
  <si>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</si>
  <si>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</si>
  <si>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</si>
  <si>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</si>
  <si>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</si>
  <si>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</si>
  <si>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</si>
  <si>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</si>
  <si>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Сосновая,10</t>
  </si>
  <si>
    <t>Техническое обслуживание и снятие показаний общедомового теплосчетчика</t>
  </si>
  <si>
    <t>Директор ООО УК "Крокус"</t>
  </si>
  <si>
    <t>Итого:</t>
  </si>
  <si>
    <t>Техническое обслуживание системы видеонаблюдения</t>
  </si>
  <si>
    <t>Техническое обслуживание домофона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</si>
  <si>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</si>
  <si>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</si>
  <si>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</si>
  <si>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</si>
  <si>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Установка дверных ручек 2 шт</t>
  </si>
  <si>
    <t>Замена доводчика входной двери Подъезд №1</t>
  </si>
  <si>
    <t xml:space="preserve">Выравнивание створки окна </t>
  </si>
  <si>
    <t>Лицевой счёт 2021г</t>
  </si>
  <si>
    <t>Итого за февраль</t>
  </si>
  <si>
    <t>Уборка снега с подъездных козырьков</t>
  </si>
  <si>
    <t>Итого за март</t>
  </si>
  <si>
    <t>Скидывание снега с кровли</t>
  </si>
  <si>
    <t>Сброс снега с подъездных козырьков Подъезд №1,2,3</t>
  </si>
  <si>
    <t>Сброс снега с кровли</t>
  </si>
  <si>
    <t>Замена светильника Онлайт</t>
  </si>
  <si>
    <t>Отключение подъездного отопления</t>
  </si>
  <si>
    <t>Итого за апрель</t>
  </si>
  <si>
    <t>Подъезд №1,2,3 Частичный ремонт стен в тамбурах. Покраска стен и потолков. Замазка дверных откосов и порожков.</t>
  </si>
  <si>
    <t>Очистка поверхности пола под укладку плитки. Кладка плитки Подъезд №1,2,3</t>
  </si>
  <si>
    <t>Итого за май</t>
  </si>
  <si>
    <t>Ревизия подъездного освещения. Замена лампочек</t>
  </si>
  <si>
    <t>Выдана жильцам краска 14 кг</t>
  </si>
  <si>
    <t>Выдано для нужд дома эмаль для покраски</t>
  </si>
  <si>
    <t>Привоз щебня 9,3 тонн</t>
  </si>
  <si>
    <t>Промывка системы теплоснабжения</t>
  </si>
  <si>
    <t>Итого за июнь</t>
  </si>
  <si>
    <t>Чистка подвала от фикалий щебнем</t>
  </si>
  <si>
    <t>Замена светильников Онлайт 14 шт</t>
  </si>
  <si>
    <t>Скос травы на придомовой территории</t>
  </si>
  <si>
    <t>Ремонт качели</t>
  </si>
  <si>
    <t>Итого за июль</t>
  </si>
  <si>
    <t>Дезинсекция</t>
  </si>
  <si>
    <t>Итого за август</t>
  </si>
  <si>
    <t>Топит с крыши. Частичный ремонт кровли Квартира №116</t>
  </si>
  <si>
    <t>Замена доводчика входной двери Подъезд №3</t>
  </si>
  <si>
    <t>Замена циркуляционного насоса ГВС</t>
  </si>
  <si>
    <t>Установка светильников онлайт 7шт</t>
  </si>
  <si>
    <t>Итого за сентябрь</t>
  </si>
  <si>
    <t xml:space="preserve">Окрытие и закрытие окон для мытья </t>
  </si>
  <si>
    <t>Наклейки Вас обслуживает</t>
  </si>
  <si>
    <t>Технический осмотр подъездного освещения</t>
  </si>
  <si>
    <t>Замена водосчетчика ХВС на узле ХВС</t>
  </si>
  <si>
    <t>Замена крана на стояке ГВС Квартира №168</t>
  </si>
  <si>
    <t>Итого за октябрь</t>
  </si>
  <si>
    <t>Установка светильника Подъезд №2</t>
  </si>
  <si>
    <t>Выравнивание створки, регулировка окна</t>
  </si>
  <si>
    <t>Итого за ноябрь</t>
  </si>
  <si>
    <t>Ремонт подъездной двери (сварочные работы)</t>
  </si>
  <si>
    <t>Итого за декабрь</t>
  </si>
  <si>
    <t>Замена доводчика входной подъездной двери Подъезд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</si>
</sst>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0" fillId="0" borderId="6" xfId="0" applyBorder="1" applyAlignment="1">
      <alignment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1" fillId="2" borderId="2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D57" sqref="D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3" t="s">
        <v>65</v>
      </c>
      <c r="C1" s="83"/>
      <c r="D1" s="83"/>
      <c r="E1" s="7"/>
      <c r="F1" s="7"/>
      <c r="G1" s="7"/>
      <c r="H1" s="7"/>
    </row>
    <row r="2" spans="1:8" ht="15.95" customHeight="1" x14ac:dyDescent="0.25">
      <c r="A2" s="1"/>
      <c r="B2" s="2" t="s">
        <v>58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2" t="s">
        <v>4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13"/>
      <c r="B5" s="3" t="s">
        <v>2</v>
      </c>
      <c r="C5" s="13"/>
      <c r="D5" s="13"/>
      <c r="E5" s="6"/>
      <c r="F5" s="1"/>
    </row>
    <row r="6" spans="1:8" s="5" customFormat="1" ht="27" customHeight="1" x14ac:dyDescent="0.25">
      <c r="A6" s="13">
        <v>1</v>
      </c>
      <c r="B6" s="13" t="s">
        <v>59</v>
      </c>
      <c r="C6" s="13">
        <v>1223.92</v>
      </c>
      <c r="D6" s="3"/>
      <c r="E6" s="11"/>
      <c r="F6" s="4"/>
    </row>
    <row r="7" spans="1:8" s="5" customFormat="1" ht="60" x14ac:dyDescent="0.25">
      <c r="A7" s="3">
        <v>2</v>
      </c>
      <c r="B7" s="13" t="s">
        <v>66</v>
      </c>
      <c r="C7" s="40">
        <v>935</v>
      </c>
      <c r="D7" s="3"/>
      <c r="E7" s="4"/>
      <c r="F7" s="4"/>
    </row>
    <row r="8" spans="1:8" s="5" customFormat="1" x14ac:dyDescent="0.25">
      <c r="A8" s="13"/>
      <c r="B8" s="3" t="s">
        <v>67</v>
      </c>
      <c r="C8" s="3">
        <f>SUM(C6:C7)</f>
        <v>2158.92</v>
      </c>
      <c r="D8" s="3">
        <v>2158.92</v>
      </c>
      <c r="E8" s="4"/>
      <c r="F8" s="4"/>
    </row>
    <row r="9" spans="1:8" s="5" customFormat="1" x14ac:dyDescent="0.25">
      <c r="A9" s="40"/>
      <c r="B9" s="3" t="s">
        <v>5</v>
      </c>
      <c r="C9" s="13"/>
      <c r="D9" s="3"/>
      <c r="E9" s="4"/>
      <c r="F9" s="4"/>
    </row>
    <row r="10" spans="1:8" s="5" customFormat="1" ht="30" x14ac:dyDescent="0.25">
      <c r="A10" s="13">
        <v>1</v>
      </c>
      <c r="B10" s="13" t="s">
        <v>59</v>
      </c>
      <c r="C10" s="3">
        <v>1223.92</v>
      </c>
      <c r="D10" s="3"/>
      <c r="E10" s="4"/>
      <c r="F10" s="4"/>
    </row>
    <row r="11" spans="1:8" s="5" customFormat="1" ht="60" x14ac:dyDescent="0.25">
      <c r="A11" s="13">
        <v>2</v>
      </c>
      <c r="B11" s="13" t="s">
        <v>66</v>
      </c>
      <c r="C11" s="13">
        <v>935</v>
      </c>
      <c r="D11" s="3"/>
      <c r="E11" s="4"/>
      <c r="F11" s="4"/>
    </row>
    <row r="12" spans="1:8" x14ac:dyDescent="0.25">
      <c r="A12" s="13"/>
      <c r="B12" s="3" t="s">
        <v>72</v>
      </c>
      <c r="C12" s="13">
        <f>SUM(C10:C11)</f>
        <v>2158.92</v>
      </c>
      <c r="D12" s="3">
        <f>C12+D8</f>
        <v>4317.84</v>
      </c>
      <c r="E12" s="1"/>
      <c r="F12" s="1"/>
    </row>
    <row r="13" spans="1:8" x14ac:dyDescent="0.25">
      <c r="A13" s="13"/>
      <c r="B13" s="3" t="s">
        <v>3</v>
      </c>
      <c r="C13" s="13"/>
      <c r="D13" s="3"/>
      <c r="E13" s="1"/>
      <c r="F13" s="1"/>
    </row>
    <row r="14" spans="1:8" ht="30" x14ac:dyDescent="0.25">
      <c r="A14" s="13">
        <v>1</v>
      </c>
      <c r="B14" s="13" t="s">
        <v>59</v>
      </c>
      <c r="C14" s="13">
        <v>1223.92</v>
      </c>
      <c r="D14" s="3"/>
      <c r="E14" s="1"/>
      <c r="F14" s="1"/>
    </row>
    <row r="15" spans="1:8" ht="60" x14ac:dyDescent="0.25">
      <c r="A15" s="40">
        <v>2</v>
      </c>
      <c r="B15" s="13" t="s">
        <v>66</v>
      </c>
      <c r="C15" s="13">
        <v>935</v>
      </c>
      <c r="D15" s="3"/>
      <c r="E15" s="1"/>
      <c r="F15" s="1"/>
    </row>
    <row r="16" spans="1:8" x14ac:dyDescent="0.25">
      <c r="A16" s="40"/>
      <c r="B16" s="3" t="s">
        <v>74</v>
      </c>
      <c r="C16" s="3">
        <f>SUM(C14:C15)</f>
        <v>2158.92</v>
      </c>
      <c r="D16" s="3">
        <f>C16+D12</f>
        <v>6476.76</v>
      </c>
      <c r="E16" s="1"/>
      <c r="F16" s="1"/>
    </row>
    <row r="17" spans="1:6" x14ac:dyDescent="0.25">
      <c r="A17" s="40"/>
      <c r="B17" s="3" t="s">
        <v>7</v>
      </c>
      <c r="C17" s="13"/>
      <c r="D17" s="3"/>
      <c r="E17" s="1"/>
      <c r="F17" s="1"/>
    </row>
    <row r="18" spans="1:6" s="5" customFormat="1" ht="30" x14ac:dyDescent="0.25">
      <c r="A18" s="40">
        <v>1</v>
      </c>
      <c r="B18" s="13" t="s">
        <v>59</v>
      </c>
      <c r="C18" s="13">
        <v>1223.92</v>
      </c>
      <c r="D18" s="3"/>
      <c r="E18" s="4"/>
      <c r="F18" s="4"/>
    </row>
    <row r="19" spans="1:6" s="5" customFormat="1" ht="60" x14ac:dyDescent="0.25">
      <c r="A19" s="40">
        <v>2</v>
      </c>
      <c r="B19" s="13" t="s">
        <v>66</v>
      </c>
      <c r="C19" s="40">
        <v>935</v>
      </c>
      <c r="D19" s="3"/>
      <c r="E19" s="4"/>
      <c r="F19" s="4"/>
    </row>
    <row r="20" spans="1:6" x14ac:dyDescent="0.25">
      <c r="A20" s="40">
        <v>3</v>
      </c>
      <c r="B20" s="40" t="s">
        <v>79</v>
      </c>
      <c r="C20" s="54">
        <v>158.25</v>
      </c>
      <c r="D20" s="67"/>
      <c r="E20" s="1"/>
      <c r="F20" s="1"/>
    </row>
    <row r="21" spans="1:6" x14ac:dyDescent="0.25">
      <c r="A21" s="40"/>
      <c r="B21" s="3" t="s">
        <v>80</v>
      </c>
      <c r="C21" s="3">
        <f>SUM(C18:C20)</f>
        <v>2317.17</v>
      </c>
      <c r="D21" s="3">
        <f>C21+D16</f>
        <v>8793.93</v>
      </c>
      <c r="E21" s="1"/>
      <c r="F21" s="1"/>
    </row>
    <row r="22" spans="1:6" x14ac:dyDescent="0.25">
      <c r="A22" s="40"/>
      <c r="B22" s="3" t="s">
        <v>8</v>
      </c>
      <c r="C22" s="13"/>
      <c r="D22" s="67"/>
      <c r="E22" s="1"/>
      <c r="F22" s="1"/>
    </row>
    <row r="23" spans="1:6" ht="30" x14ac:dyDescent="0.25">
      <c r="A23" s="40">
        <v>1</v>
      </c>
      <c r="B23" s="13" t="s">
        <v>59</v>
      </c>
      <c r="C23" s="40">
        <v>1223.92</v>
      </c>
      <c r="D23" s="3"/>
      <c r="E23" s="1"/>
      <c r="F23" s="1"/>
    </row>
    <row r="24" spans="1:6" ht="60" x14ac:dyDescent="0.25">
      <c r="A24" s="40">
        <v>2</v>
      </c>
      <c r="B24" s="13" t="s">
        <v>66</v>
      </c>
      <c r="C24" s="13">
        <v>935</v>
      </c>
      <c r="D24" s="67"/>
      <c r="E24" s="1"/>
      <c r="F24" s="1"/>
    </row>
    <row r="25" spans="1:6" x14ac:dyDescent="0.25">
      <c r="A25" s="40"/>
      <c r="B25" s="3" t="s">
        <v>83</v>
      </c>
      <c r="C25" s="3">
        <f>SUM(C23:C24)</f>
        <v>2158.92</v>
      </c>
      <c r="D25" s="3">
        <f>C25+D21</f>
        <v>10952.85</v>
      </c>
      <c r="E25" s="1"/>
      <c r="F25" s="1"/>
    </row>
    <row r="26" spans="1:6" x14ac:dyDescent="0.25">
      <c r="A26" s="40"/>
      <c r="B26" s="3" t="s">
        <v>9</v>
      </c>
      <c r="C26" s="40"/>
      <c r="D26" s="67"/>
      <c r="E26" s="1"/>
      <c r="F26" s="1"/>
    </row>
    <row r="27" spans="1:6" ht="30" x14ac:dyDescent="0.25">
      <c r="A27" s="40">
        <v>1</v>
      </c>
      <c r="B27" s="13" t="s">
        <v>59</v>
      </c>
      <c r="C27" s="40">
        <v>1223.92</v>
      </c>
      <c r="D27" s="40"/>
      <c r="E27" s="1"/>
      <c r="F27" s="1"/>
    </row>
    <row r="28" spans="1:6" ht="60" x14ac:dyDescent="0.25">
      <c r="A28" s="40">
        <v>2</v>
      </c>
      <c r="B28" s="13" t="s">
        <v>66</v>
      </c>
      <c r="C28" s="3">
        <v>935</v>
      </c>
      <c r="D28" s="3"/>
      <c r="E28" s="1"/>
      <c r="F28" s="1"/>
    </row>
    <row r="29" spans="1:6" x14ac:dyDescent="0.25">
      <c r="A29" s="40">
        <v>3</v>
      </c>
      <c r="B29" s="40" t="s">
        <v>88</v>
      </c>
      <c r="C29" s="40">
        <v>633</v>
      </c>
      <c r="D29" s="67"/>
      <c r="E29" s="1"/>
      <c r="F29" s="1"/>
    </row>
    <row r="30" spans="1:6" x14ac:dyDescent="0.25">
      <c r="A30" s="40">
        <v>4</v>
      </c>
      <c r="B30" s="40" t="s">
        <v>90</v>
      </c>
      <c r="C30" s="40">
        <v>1306</v>
      </c>
      <c r="D30" s="67"/>
      <c r="E30" s="1"/>
      <c r="F30" s="1"/>
    </row>
    <row r="31" spans="1:6" x14ac:dyDescent="0.25">
      <c r="A31" s="40"/>
      <c r="B31" s="3" t="s">
        <v>89</v>
      </c>
      <c r="C31" s="3">
        <f>SUM(C27:C30)</f>
        <v>4097.92</v>
      </c>
      <c r="D31" s="3">
        <f>C31+D25</f>
        <v>15050.77</v>
      </c>
      <c r="E31" s="1"/>
      <c r="F31" s="1"/>
    </row>
    <row r="32" spans="1:6" x14ac:dyDescent="0.25">
      <c r="A32" s="13"/>
      <c r="B32" s="3" t="s">
        <v>10</v>
      </c>
      <c r="C32" s="13"/>
      <c r="D32" s="67"/>
      <c r="E32" s="1"/>
      <c r="F32" s="1"/>
    </row>
    <row r="33" spans="1:6" ht="30" x14ac:dyDescent="0.25">
      <c r="A33" s="13">
        <v>1</v>
      </c>
      <c r="B33" s="13" t="s">
        <v>59</v>
      </c>
      <c r="C33" s="54">
        <v>1223.92</v>
      </c>
      <c r="D33" s="67"/>
      <c r="E33" s="1"/>
      <c r="F33" s="1"/>
    </row>
    <row r="34" spans="1:6" ht="60" x14ac:dyDescent="0.25">
      <c r="A34" s="40">
        <v>2</v>
      </c>
      <c r="B34" s="13" t="s">
        <v>66</v>
      </c>
      <c r="C34" s="13">
        <v>935</v>
      </c>
      <c r="D34" s="67"/>
      <c r="E34" s="1"/>
      <c r="F34" s="1"/>
    </row>
    <row r="35" spans="1:6" x14ac:dyDescent="0.25">
      <c r="A35" s="13"/>
      <c r="B35" s="3" t="s">
        <v>94</v>
      </c>
      <c r="C35" s="67">
        <f>SUM(C33:C34)</f>
        <v>2158.92</v>
      </c>
      <c r="D35" s="67">
        <f>C35+D31</f>
        <v>17209.690000000002</v>
      </c>
      <c r="E35" s="1"/>
      <c r="F35" s="1"/>
    </row>
    <row r="36" spans="1:6" x14ac:dyDescent="0.25">
      <c r="A36" s="13"/>
      <c r="B36" s="3" t="s">
        <v>11</v>
      </c>
      <c r="C36" s="40"/>
      <c r="D36" s="67"/>
      <c r="E36" s="1"/>
      <c r="F36" s="1"/>
    </row>
    <row r="37" spans="1:6" ht="30" x14ac:dyDescent="0.25">
      <c r="A37" s="13">
        <v>1</v>
      </c>
      <c r="B37" s="13" t="s">
        <v>59</v>
      </c>
      <c r="C37" s="71">
        <v>1223.92</v>
      </c>
      <c r="D37" s="67"/>
      <c r="E37" s="1"/>
      <c r="F37" s="1"/>
    </row>
    <row r="38" spans="1:6" ht="60" x14ac:dyDescent="0.25">
      <c r="A38" s="13">
        <v>2</v>
      </c>
      <c r="B38" s="13" t="s">
        <v>66</v>
      </c>
      <c r="C38" s="71">
        <v>935</v>
      </c>
      <c r="D38" s="67"/>
      <c r="E38" s="1"/>
      <c r="F38" s="1"/>
    </row>
    <row r="39" spans="1:6" x14ac:dyDescent="0.25">
      <c r="A39" s="13"/>
      <c r="B39" s="3" t="s">
        <v>96</v>
      </c>
      <c r="C39" s="67">
        <f>SUM(C37:C38)</f>
        <v>2158.92</v>
      </c>
      <c r="D39" s="67">
        <f>C39+D35</f>
        <v>19368.61</v>
      </c>
      <c r="E39" s="1"/>
      <c r="F39" s="1"/>
    </row>
    <row r="40" spans="1:6" x14ac:dyDescent="0.25">
      <c r="A40" s="13"/>
      <c r="B40" s="3" t="s">
        <v>12</v>
      </c>
      <c r="C40" s="71"/>
      <c r="D40" s="67"/>
      <c r="E40" s="1"/>
      <c r="F40" s="1"/>
    </row>
    <row r="41" spans="1:6" ht="30" x14ac:dyDescent="0.25">
      <c r="A41" s="40">
        <v>1</v>
      </c>
      <c r="B41" s="13" t="s">
        <v>59</v>
      </c>
      <c r="C41" s="13">
        <v>1223.92</v>
      </c>
      <c r="D41" s="67"/>
      <c r="E41" s="1"/>
      <c r="F41" s="1"/>
    </row>
    <row r="42" spans="1:6" ht="60" x14ac:dyDescent="0.25">
      <c r="A42" s="13">
        <v>2</v>
      </c>
      <c r="B42" s="13" t="s">
        <v>66</v>
      </c>
      <c r="C42" s="13">
        <v>935</v>
      </c>
      <c r="D42" s="67"/>
      <c r="E42" s="1"/>
      <c r="F42" s="1"/>
    </row>
    <row r="43" spans="1:6" x14ac:dyDescent="0.25">
      <c r="A43" s="40"/>
      <c r="B43" s="3" t="s">
        <v>101</v>
      </c>
      <c r="C43" s="3">
        <f>SUM(C41:C42)</f>
        <v>2158.92</v>
      </c>
      <c r="D43" s="67">
        <f>C43+D39</f>
        <v>21527.53</v>
      </c>
      <c r="E43" s="1"/>
      <c r="F43" s="1"/>
    </row>
    <row r="44" spans="1:6" x14ac:dyDescent="0.25">
      <c r="A44" s="40"/>
      <c r="B44" s="3" t="s">
        <v>13</v>
      </c>
      <c r="C44" s="13"/>
      <c r="D44" s="67"/>
      <c r="E44" s="1"/>
      <c r="F44" s="1"/>
    </row>
    <row r="45" spans="1:6" ht="30" x14ac:dyDescent="0.25">
      <c r="A45" s="40">
        <v>1</v>
      </c>
      <c r="B45" s="13" t="s">
        <v>59</v>
      </c>
      <c r="C45" s="13">
        <v>1223.92</v>
      </c>
      <c r="D45" s="67"/>
      <c r="E45" s="1"/>
      <c r="F45" s="1"/>
    </row>
    <row r="46" spans="1:6" ht="60" x14ac:dyDescent="0.25">
      <c r="A46" s="40">
        <v>2</v>
      </c>
      <c r="B46" s="13" t="s">
        <v>66</v>
      </c>
      <c r="C46" s="13">
        <v>935</v>
      </c>
      <c r="D46" s="67"/>
      <c r="E46" s="1"/>
      <c r="F46" s="1"/>
    </row>
    <row r="47" spans="1:6" x14ac:dyDescent="0.25">
      <c r="A47" s="40">
        <v>3</v>
      </c>
      <c r="B47" s="13" t="s">
        <v>106</v>
      </c>
      <c r="C47" s="13">
        <v>316.5</v>
      </c>
      <c r="D47" s="67"/>
      <c r="E47" s="1"/>
      <c r="F47" s="1"/>
    </row>
    <row r="48" spans="1:6" x14ac:dyDescent="0.25">
      <c r="A48" s="40"/>
      <c r="B48" s="3" t="s">
        <v>107</v>
      </c>
      <c r="C48" s="3">
        <f>SUM(C45:C47)</f>
        <v>2475.42</v>
      </c>
      <c r="D48" s="67">
        <f>C48+D43</f>
        <v>24002.949999999997</v>
      </c>
      <c r="E48" s="1"/>
      <c r="F48" s="1"/>
    </row>
    <row r="49" spans="1:6" x14ac:dyDescent="0.25">
      <c r="A49" s="40"/>
      <c r="B49" s="3" t="s">
        <v>14</v>
      </c>
      <c r="C49" s="13"/>
      <c r="D49" s="67"/>
      <c r="E49" s="1"/>
      <c r="F49" s="1"/>
    </row>
    <row r="50" spans="1:6" ht="30" x14ac:dyDescent="0.25">
      <c r="A50" s="40">
        <v>1</v>
      </c>
      <c r="B50" s="13" t="s">
        <v>59</v>
      </c>
      <c r="C50" s="13">
        <v>1223.92</v>
      </c>
      <c r="D50" s="67"/>
      <c r="E50" s="1"/>
      <c r="F50" s="1"/>
    </row>
    <row r="51" spans="1:6" ht="60" x14ac:dyDescent="0.25">
      <c r="A51" s="40">
        <v>2</v>
      </c>
      <c r="B51" s="13" t="s">
        <v>66</v>
      </c>
      <c r="C51" s="13">
        <v>935</v>
      </c>
      <c r="D51" s="67"/>
      <c r="E51" s="1"/>
      <c r="F51" s="1"/>
    </row>
    <row r="52" spans="1:6" x14ac:dyDescent="0.25">
      <c r="A52" s="40"/>
      <c r="B52" s="3" t="s">
        <v>110</v>
      </c>
      <c r="C52" s="3">
        <f>SUM(C50:C51)</f>
        <v>2158.92</v>
      </c>
      <c r="D52" s="67">
        <f>C52+D48</f>
        <v>26161.869999999995</v>
      </c>
      <c r="E52" s="1"/>
      <c r="F52" s="1"/>
    </row>
    <row r="53" spans="1:6" x14ac:dyDescent="0.25">
      <c r="A53" s="40"/>
      <c r="B53" s="3" t="s">
        <v>15</v>
      </c>
      <c r="C53" s="13"/>
      <c r="D53" s="67"/>
      <c r="E53" s="1"/>
      <c r="F53" s="1"/>
    </row>
    <row r="54" spans="1:6" ht="30" x14ac:dyDescent="0.25">
      <c r="A54" s="40">
        <v>1</v>
      </c>
      <c r="B54" s="13" t="s">
        <v>59</v>
      </c>
      <c r="C54" s="13">
        <v>1223.92</v>
      </c>
      <c r="D54" s="67"/>
      <c r="E54" s="1"/>
      <c r="F54" s="1"/>
    </row>
    <row r="55" spans="1:6" ht="60" x14ac:dyDescent="0.25">
      <c r="A55" s="40">
        <v>2</v>
      </c>
      <c r="B55" s="13" t="s">
        <v>66</v>
      </c>
      <c r="C55" s="13">
        <v>935</v>
      </c>
      <c r="D55" s="67"/>
      <c r="E55" s="1"/>
      <c r="F55" s="1"/>
    </row>
    <row r="56" spans="1:6" x14ac:dyDescent="0.25">
      <c r="A56" s="40"/>
      <c r="B56" s="3" t="s">
        <v>112</v>
      </c>
      <c r="C56" s="3">
        <f>SUM(C54:C55)</f>
        <v>2158.92</v>
      </c>
      <c r="D56" s="67">
        <f>C56+D52</f>
        <v>28320.789999999994</v>
      </c>
      <c r="E56" s="1"/>
      <c r="F56" s="1"/>
    </row>
    <row r="57" spans="1:6" x14ac:dyDescent="0.25">
      <c r="A57" s="13"/>
      <c r="B57" s="13"/>
      <c r="C57" s="13"/>
      <c r="D57" s="67"/>
      <c r="E57" s="1"/>
      <c r="F57" s="1"/>
    </row>
    <row r="58" spans="1:6" x14ac:dyDescent="0.25">
      <c r="A58" s="13"/>
      <c r="B58" s="13"/>
      <c r="C58" s="13"/>
      <c r="D58" s="67"/>
      <c r="E58" s="1"/>
      <c r="F58" s="1"/>
    </row>
    <row r="59" spans="1:6" x14ac:dyDescent="0.25">
      <c r="A59" s="13"/>
      <c r="B59" s="3"/>
      <c r="C59" s="13"/>
      <c r="D59" s="67"/>
      <c r="E59" s="1"/>
      <c r="F59" s="1"/>
    </row>
    <row r="60" spans="1:6" x14ac:dyDescent="0.25">
      <c r="A60" s="13"/>
      <c r="B60" s="13"/>
      <c r="C60" s="13"/>
      <c r="D60" s="67"/>
      <c r="E60" s="1"/>
      <c r="F60" s="1"/>
    </row>
    <row r="61" spans="1:6" x14ac:dyDescent="0.25">
      <c r="A61" s="13"/>
      <c r="B61" s="13"/>
      <c r="C61" s="13"/>
      <c r="D61" s="3"/>
      <c r="E61" s="1"/>
      <c r="F61" s="1"/>
    </row>
    <row r="62" spans="1:6" x14ac:dyDescent="0.25">
      <c r="A62" s="13"/>
      <c r="B62" s="3"/>
      <c r="C62" s="3"/>
      <c r="D62" s="67"/>
      <c r="E62" s="1"/>
      <c r="F62" s="1"/>
    </row>
    <row r="63" spans="1:6" x14ac:dyDescent="0.25">
      <c r="A63" s="13"/>
      <c r="B63" s="51"/>
      <c r="C63" s="13"/>
      <c r="D63" s="13"/>
      <c r="E63" s="1"/>
      <c r="F6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37" workbookViewId="0">
      <selection activeCell="D62" sqref="D62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3" t="s">
        <v>65</v>
      </c>
      <c r="C1" s="83"/>
      <c r="D1" s="83"/>
      <c r="E1" s="7"/>
      <c r="F1" s="7"/>
      <c r="G1" s="7"/>
    </row>
    <row r="2" spans="1:15" ht="15.95" customHeight="1" x14ac:dyDescent="0.25">
      <c r="A2" s="1"/>
      <c r="B2" s="2" t="s">
        <v>58</v>
      </c>
      <c r="C2" s="39"/>
      <c r="D2" s="39"/>
      <c r="E2" s="1"/>
      <c r="F2" s="1"/>
      <c r="G2" s="1"/>
    </row>
    <row r="3" spans="1:15" ht="15.95" customHeight="1" x14ac:dyDescent="0.25">
      <c r="A3" s="1"/>
      <c r="B3" s="82" t="s">
        <v>6</v>
      </c>
      <c r="C3" s="82"/>
      <c r="D3" s="82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s="1" customFormat="1" ht="30" x14ac:dyDescent="0.25">
      <c r="A6" s="13">
        <v>1</v>
      </c>
      <c r="B6" s="13" t="s">
        <v>62</v>
      </c>
      <c r="C6" s="13">
        <v>4730</v>
      </c>
      <c r="D6" s="3"/>
      <c r="H6"/>
      <c r="I6"/>
      <c r="J6"/>
      <c r="K6"/>
      <c r="L6"/>
      <c r="M6"/>
      <c r="N6"/>
      <c r="O6"/>
    </row>
    <row r="7" spans="1:15" s="4" customFormat="1" x14ac:dyDescent="0.25">
      <c r="A7" s="40">
        <v>2</v>
      </c>
      <c r="B7" s="13" t="s">
        <v>63</v>
      </c>
      <c r="C7" s="40">
        <v>5643</v>
      </c>
      <c r="D7" s="3"/>
      <c r="F7" s="52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13" t="s">
        <v>68</v>
      </c>
      <c r="C8" s="40">
        <v>250.25</v>
      </c>
      <c r="D8" s="3"/>
      <c r="H8"/>
      <c r="I8"/>
      <c r="J8"/>
      <c r="K8"/>
      <c r="L8"/>
      <c r="M8"/>
      <c r="N8"/>
      <c r="O8"/>
    </row>
    <row r="9" spans="1:15" s="1" customFormat="1" ht="15" customHeight="1" x14ac:dyDescent="0.25">
      <c r="A9" s="40"/>
      <c r="B9" s="3" t="s">
        <v>61</v>
      </c>
      <c r="C9" s="3">
        <f>SUM(C6:C8)</f>
        <v>10623.25</v>
      </c>
      <c r="D9" s="3">
        <f>C9</f>
        <v>10623.25</v>
      </c>
      <c r="H9"/>
      <c r="I9"/>
      <c r="J9"/>
      <c r="K9"/>
      <c r="L9"/>
      <c r="M9"/>
      <c r="N9"/>
      <c r="O9"/>
    </row>
    <row r="10" spans="1:15" s="1" customFormat="1" ht="15" customHeight="1" x14ac:dyDescent="0.25">
      <c r="A10" s="40"/>
      <c r="B10" s="3" t="s">
        <v>5</v>
      </c>
      <c r="C10" s="40"/>
      <c r="D10" s="3"/>
      <c r="H10"/>
      <c r="I10"/>
      <c r="J10"/>
      <c r="K10"/>
      <c r="L10"/>
      <c r="M10"/>
      <c r="N10"/>
      <c r="O10"/>
    </row>
    <row r="11" spans="1:15" s="1" customFormat="1" ht="30" x14ac:dyDescent="0.25">
      <c r="A11" s="13">
        <v>1</v>
      </c>
      <c r="B11" s="13" t="s">
        <v>62</v>
      </c>
      <c r="C11" s="13">
        <v>4730</v>
      </c>
      <c r="D11" s="3"/>
      <c r="H11"/>
      <c r="I11"/>
      <c r="J11"/>
      <c r="K11"/>
      <c r="L11"/>
      <c r="M11"/>
      <c r="N11"/>
      <c r="O11"/>
    </row>
    <row r="12" spans="1:15" s="1" customFormat="1" x14ac:dyDescent="0.25">
      <c r="A12" s="40">
        <v>2</v>
      </c>
      <c r="B12" s="13" t="s">
        <v>63</v>
      </c>
      <c r="C12" s="40">
        <v>5643</v>
      </c>
      <c r="D12" s="13"/>
      <c r="H12"/>
      <c r="I12"/>
      <c r="J12"/>
      <c r="K12"/>
      <c r="L12"/>
      <c r="M12"/>
      <c r="N12"/>
      <c r="O12"/>
    </row>
    <row r="13" spans="1:15" s="1" customFormat="1" ht="15.75" customHeight="1" x14ac:dyDescent="0.25">
      <c r="A13" s="40">
        <v>3</v>
      </c>
      <c r="B13" s="13" t="s">
        <v>73</v>
      </c>
      <c r="C13" s="40">
        <v>633</v>
      </c>
      <c r="D13" s="3"/>
      <c r="H13"/>
      <c r="I13"/>
      <c r="J13"/>
      <c r="K13"/>
      <c r="L13"/>
      <c r="M13"/>
      <c r="N13"/>
      <c r="O13"/>
    </row>
    <row r="14" spans="1:15" s="1" customFormat="1" x14ac:dyDescent="0.25">
      <c r="A14" s="40"/>
      <c r="B14" s="3" t="s">
        <v>72</v>
      </c>
      <c r="C14" s="40">
        <f>SUM(C11:C13)</f>
        <v>11006</v>
      </c>
      <c r="D14" s="3">
        <f>C14+D9</f>
        <v>21629.25</v>
      </c>
      <c r="H14"/>
      <c r="I14"/>
      <c r="J14"/>
      <c r="K14"/>
      <c r="L14"/>
      <c r="M14"/>
      <c r="N14"/>
      <c r="O14"/>
    </row>
    <row r="15" spans="1:15" s="1" customFormat="1" x14ac:dyDescent="0.25">
      <c r="A15" s="40"/>
      <c r="B15" s="3" t="s">
        <v>3</v>
      </c>
      <c r="C15" s="40"/>
      <c r="D15" s="3"/>
      <c r="H15"/>
      <c r="I15"/>
      <c r="J15"/>
      <c r="K15"/>
      <c r="L15"/>
      <c r="M15"/>
      <c r="N15"/>
      <c r="O15"/>
    </row>
    <row r="16" spans="1:15" s="1" customFormat="1" ht="30" x14ac:dyDescent="0.25">
      <c r="A16" s="40">
        <v>1</v>
      </c>
      <c r="B16" s="13" t="s">
        <v>62</v>
      </c>
      <c r="C16" s="40">
        <v>4730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40">
        <v>2</v>
      </c>
      <c r="B17" s="13" t="s">
        <v>63</v>
      </c>
      <c r="C17" s="40">
        <v>5643</v>
      </c>
      <c r="D17" s="3"/>
      <c r="H17"/>
      <c r="I17"/>
      <c r="J17"/>
      <c r="K17"/>
      <c r="L17"/>
      <c r="M17"/>
      <c r="N17"/>
      <c r="O17"/>
    </row>
    <row r="18" spans="1:15" s="1" customFormat="1" x14ac:dyDescent="0.25">
      <c r="A18" s="40">
        <v>3</v>
      </c>
      <c r="B18" s="40" t="s">
        <v>75</v>
      </c>
      <c r="C18" s="40">
        <v>297</v>
      </c>
      <c r="D18" s="3"/>
      <c r="H18"/>
      <c r="I18"/>
      <c r="J18"/>
      <c r="K18"/>
      <c r="L18"/>
      <c r="M18"/>
      <c r="N18"/>
      <c r="O18"/>
    </row>
    <row r="19" spans="1:15" s="4" customFormat="1" ht="30" x14ac:dyDescent="0.25">
      <c r="A19" s="40">
        <v>4</v>
      </c>
      <c r="B19" s="40" t="s">
        <v>76</v>
      </c>
      <c r="C19" s="40">
        <v>396</v>
      </c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3">
        <v>5</v>
      </c>
      <c r="B20" s="13" t="s">
        <v>77</v>
      </c>
      <c r="C20" s="40">
        <v>1089</v>
      </c>
      <c r="D20" s="3"/>
      <c r="H20"/>
      <c r="I20"/>
      <c r="J20"/>
      <c r="K20"/>
      <c r="L20"/>
      <c r="M20"/>
      <c r="N20"/>
      <c r="O20"/>
    </row>
    <row r="21" spans="1:15" s="1" customFormat="1" x14ac:dyDescent="0.25">
      <c r="A21" s="13"/>
      <c r="B21" s="3" t="s">
        <v>74</v>
      </c>
      <c r="C21" s="40">
        <f>SUM(C16:C20)</f>
        <v>12155</v>
      </c>
      <c r="D21" s="3">
        <f>C21+D14</f>
        <v>33784.25</v>
      </c>
      <c r="H21"/>
      <c r="I21"/>
      <c r="J21"/>
      <c r="K21"/>
      <c r="L21"/>
      <c r="M21"/>
      <c r="N21"/>
      <c r="O21"/>
    </row>
    <row r="22" spans="1:15" s="1" customFormat="1" x14ac:dyDescent="0.25">
      <c r="A22" s="13"/>
      <c r="B22" s="3" t="s">
        <v>7</v>
      </c>
      <c r="C22" s="40"/>
      <c r="D22" s="3"/>
      <c r="H22"/>
      <c r="I22"/>
      <c r="J22"/>
      <c r="K22"/>
      <c r="L22"/>
      <c r="M22"/>
      <c r="N22"/>
      <c r="O22"/>
    </row>
    <row r="23" spans="1:15" s="1" customFormat="1" ht="30" x14ac:dyDescent="0.25">
      <c r="A23" s="40">
        <v>1</v>
      </c>
      <c r="B23" s="13" t="s">
        <v>62</v>
      </c>
      <c r="C23" s="40">
        <v>4730</v>
      </c>
      <c r="D23" s="13"/>
      <c r="H23"/>
      <c r="I23"/>
      <c r="J23"/>
      <c r="K23"/>
      <c r="L23"/>
      <c r="M23"/>
      <c r="N23"/>
      <c r="O23"/>
    </row>
    <row r="24" spans="1:15" s="1" customFormat="1" x14ac:dyDescent="0.25">
      <c r="A24" s="13">
        <v>2</v>
      </c>
      <c r="B24" s="13" t="s">
        <v>63</v>
      </c>
      <c r="C24" s="40">
        <v>5643</v>
      </c>
      <c r="D24" s="3"/>
      <c r="H24"/>
      <c r="I24"/>
      <c r="J24"/>
      <c r="K24"/>
      <c r="L24"/>
      <c r="M24"/>
      <c r="N24"/>
      <c r="O24"/>
    </row>
    <row r="25" spans="1:15" s="4" customFormat="1" x14ac:dyDescent="0.25">
      <c r="A25" s="3"/>
      <c r="B25" s="3" t="s">
        <v>80</v>
      </c>
      <c r="C25" s="3">
        <f>SUM(C23:C24)</f>
        <v>10373</v>
      </c>
      <c r="D25" s="3">
        <f>C25+D21</f>
        <v>44157.25</v>
      </c>
      <c r="H25"/>
      <c r="I25"/>
      <c r="J25"/>
      <c r="K25"/>
      <c r="L25"/>
      <c r="M25"/>
      <c r="N25"/>
      <c r="O25"/>
    </row>
    <row r="26" spans="1:15" s="1" customFormat="1" x14ac:dyDescent="0.25">
      <c r="A26" s="40"/>
      <c r="B26" s="3" t="s">
        <v>8</v>
      </c>
      <c r="C26" s="40"/>
      <c r="D26" s="13"/>
      <c r="H26"/>
      <c r="I26"/>
      <c r="J26"/>
      <c r="K26"/>
      <c r="L26"/>
      <c r="M26"/>
      <c r="N26"/>
      <c r="O26"/>
    </row>
    <row r="27" spans="1:15" s="1" customFormat="1" ht="30" x14ac:dyDescent="0.25">
      <c r="A27" s="40">
        <v>1</v>
      </c>
      <c r="B27" s="13" t="s">
        <v>62</v>
      </c>
      <c r="C27" s="40">
        <v>4730</v>
      </c>
      <c r="D27" s="3"/>
      <c r="H27"/>
      <c r="I27"/>
      <c r="J27"/>
      <c r="K27"/>
      <c r="L27"/>
      <c r="M27"/>
      <c r="N27"/>
      <c r="O27"/>
    </row>
    <row r="28" spans="1:15" s="1" customFormat="1" x14ac:dyDescent="0.25">
      <c r="A28" s="13">
        <v>2</v>
      </c>
      <c r="B28" s="13" t="s">
        <v>63</v>
      </c>
      <c r="C28" s="40">
        <v>5643</v>
      </c>
      <c r="D28" s="3"/>
      <c r="H28"/>
      <c r="I28"/>
      <c r="J28"/>
      <c r="K28"/>
      <c r="L28"/>
      <c r="M28"/>
      <c r="N28"/>
      <c r="O28"/>
    </row>
    <row r="29" spans="1:15" s="1" customFormat="1" x14ac:dyDescent="0.25">
      <c r="A29" s="40"/>
      <c r="B29" s="3" t="s">
        <v>83</v>
      </c>
      <c r="C29" s="3">
        <f>SUM(C27:C28)</f>
        <v>10373</v>
      </c>
      <c r="D29" s="3">
        <f>C29+D25</f>
        <v>54530.25</v>
      </c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40"/>
      <c r="B30" s="3" t="s">
        <v>9</v>
      </c>
      <c r="C30" s="3"/>
      <c r="D30" s="3"/>
      <c r="H30"/>
      <c r="I30"/>
      <c r="J30"/>
      <c r="K30"/>
      <c r="L30"/>
      <c r="M30"/>
      <c r="N30"/>
      <c r="O30"/>
    </row>
    <row r="31" spans="1:15" s="1" customFormat="1" ht="30" x14ac:dyDescent="0.25">
      <c r="A31" s="40">
        <v>1</v>
      </c>
      <c r="B31" s="13" t="s">
        <v>62</v>
      </c>
      <c r="C31" s="40">
        <v>4730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40">
        <v>2</v>
      </c>
      <c r="B32" s="13" t="s">
        <v>63</v>
      </c>
      <c r="C32" s="40">
        <v>5643</v>
      </c>
      <c r="D32" s="3"/>
    </row>
    <row r="33" spans="1:4" x14ac:dyDescent="0.25">
      <c r="A33" s="43"/>
      <c r="B33" s="3" t="s">
        <v>89</v>
      </c>
      <c r="C33" s="43">
        <f>SUM(C31:C32)</f>
        <v>10373</v>
      </c>
      <c r="D33" s="14">
        <f>C33+D29</f>
        <v>64903.25</v>
      </c>
    </row>
    <row r="34" spans="1:4" x14ac:dyDescent="0.25">
      <c r="A34" s="43"/>
      <c r="B34" s="3" t="s">
        <v>10</v>
      </c>
      <c r="C34" s="40"/>
      <c r="D34" s="14"/>
    </row>
    <row r="35" spans="1:4" ht="30" x14ac:dyDescent="0.25">
      <c r="A35" s="43">
        <v>1</v>
      </c>
      <c r="B35" s="13" t="s">
        <v>62</v>
      </c>
      <c r="C35" s="43">
        <v>4730</v>
      </c>
      <c r="D35" s="15"/>
    </row>
    <row r="36" spans="1:4" x14ac:dyDescent="0.25">
      <c r="A36" s="43">
        <v>2</v>
      </c>
      <c r="B36" s="13" t="s">
        <v>63</v>
      </c>
      <c r="C36" s="40">
        <v>5643</v>
      </c>
      <c r="D36" s="15"/>
    </row>
    <row r="37" spans="1:4" x14ac:dyDescent="0.25">
      <c r="A37" s="43"/>
      <c r="B37" s="3" t="s">
        <v>94</v>
      </c>
      <c r="C37" s="3">
        <f>SUM(C35:C36)</f>
        <v>10373</v>
      </c>
      <c r="D37" s="14">
        <f>C37+D33</f>
        <v>75276.25</v>
      </c>
    </row>
    <row r="38" spans="1:4" x14ac:dyDescent="0.25">
      <c r="A38" s="43"/>
      <c r="B38" s="33" t="s">
        <v>11</v>
      </c>
      <c r="C38" s="43"/>
      <c r="D38" s="14"/>
    </row>
    <row r="39" spans="1:4" ht="30" x14ac:dyDescent="0.25">
      <c r="A39" s="43">
        <v>1</v>
      </c>
      <c r="B39" s="13" t="s">
        <v>62</v>
      </c>
      <c r="C39" s="43">
        <v>4730</v>
      </c>
      <c r="D39" s="14"/>
    </row>
    <row r="40" spans="1:4" x14ac:dyDescent="0.25">
      <c r="A40" s="43">
        <v>2</v>
      </c>
      <c r="B40" s="13" t="s">
        <v>63</v>
      </c>
      <c r="C40" s="40">
        <v>5643</v>
      </c>
      <c r="D40" s="14"/>
    </row>
    <row r="41" spans="1:4" ht="30" x14ac:dyDescent="0.25">
      <c r="A41" s="43">
        <v>3</v>
      </c>
      <c r="B41" s="13" t="s">
        <v>97</v>
      </c>
      <c r="C41" s="40">
        <v>1014</v>
      </c>
      <c r="D41" s="14"/>
    </row>
    <row r="42" spans="1:4" x14ac:dyDescent="0.25">
      <c r="A42" s="43"/>
      <c r="B42" s="3" t="s">
        <v>96</v>
      </c>
      <c r="C42" s="3">
        <f>SUM(C39:C41)</f>
        <v>11387</v>
      </c>
      <c r="D42" s="14">
        <f>C42+D37</f>
        <v>86663.25</v>
      </c>
    </row>
    <row r="43" spans="1:4" x14ac:dyDescent="0.25">
      <c r="A43" s="43"/>
      <c r="B43" s="3" t="s">
        <v>12</v>
      </c>
      <c r="C43" s="40"/>
      <c r="D43" s="14"/>
    </row>
    <row r="44" spans="1:4" ht="30" x14ac:dyDescent="0.25">
      <c r="A44" s="15">
        <v>1</v>
      </c>
      <c r="B44" s="13" t="s">
        <v>62</v>
      </c>
      <c r="C44" s="43">
        <v>4730</v>
      </c>
      <c r="D44" s="14"/>
    </row>
    <row r="45" spans="1:4" x14ac:dyDescent="0.25">
      <c r="A45" s="43">
        <v>2</v>
      </c>
      <c r="B45" s="13" t="s">
        <v>63</v>
      </c>
      <c r="C45" s="40">
        <v>5643</v>
      </c>
      <c r="D45" s="14"/>
    </row>
    <row r="46" spans="1:4" x14ac:dyDescent="0.25">
      <c r="A46" s="43">
        <v>3</v>
      </c>
      <c r="B46" s="13" t="s">
        <v>102</v>
      </c>
      <c r="C46" s="40">
        <v>792</v>
      </c>
      <c r="D46" s="14"/>
    </row>
    <row r="47" spans="1:4" x14ac:dyDescent="0.25">
      <c r="A47" s="43">
        <v>4</v>
      </c>
      <c r="B47" s="13" t="s">
        <v>103</v>
      </c>
      <c r="C47" s="40">
        <v>65</v>
      </c>
      <c r="D47" s="14"/>
    </row>
    <row r="48" spans="1:4" x14ac:dyDescent="0.25">
      <c r="A48" s="43"/>
      <c r="B48" s="3" t="s">
        <v>101</v>
      </c>
      <c r="C48" s="3">
        <f>SUM(C44:C47)</f>
        <v>11230</v>
      </c>
      <c r="D48" s="14">
        <f>C48+D42</f>
        <v>97893.25</v>
      </c>
    </row>
    <row r="49" spans="1:4" x14ac:dyDescent="0.25">
      <c r="A49" s="43"/>
      <c r="B49" s="3" t="s">
        <v>13</v>
      </c>
      <c r="C49" s="40"/>
      <c r="D49" s="14"/>
    </row>
    <row r="50" spans="1:4" ht="30" x14ac:dyDescent="0.25">
      <c r="A50" s="43">
        <v>1</v>
      </c>
      <c r="B50" s="13" t="s">
        <v>62</v>
      </c>
      <c r="C50" s="40">
        <v>4730</v>
      </c>
      <c r="D50" s="14"/>
    </row>
    <row r="51" spans="1:4" x14ac:dyDescent="0.25">
      <c r="A51" s="43">
        <v>2</v>
      </c>
      <c r="B51" s="13" t="s">
        <v>63</v>
      </c>
      <c r="C51" s="40">
        <v>5643</v>
      </c>
      <c r="D51" s="14"/>
    </row>
    <row r="52" spans="1:4" x14ac:dyDescent="0.25">
      <c r="A52" s="43"/>
      <c r="B52" s="3" t="s">
        <v>107</v>
      </c>
      <c r="C52" s="3">
        <f>SUM(C50:C51)</f>
        <v>10373</v>
      </c>
      <c r="D52" s="14">
        <f>C52+D48</f>
        <v>108266.25</v>
      </c>
    </row>
    <row r="53" spans="1:4" x14ac:dyDescent="0.25">
      <c r="A53" s="43"/>
      <c r="B53" s="3" t="s">
        <v>14</v>
      </c>
      <c r="C53" s="40"/>
      <c r="D53" s="14"/>
    </row>
    <row r="54" spans="1:4" ht="30" x14ac:dyDescent="0.25">
      <c r="A54" s="43">
        <v>1</v>
      </c>
      <c r="B54" s="13" t="s">
        <v>62</v>
      </c>
      <c r="C54" s="43">
        <v>4730</v>
      </c>
      <c r="D54" s="14"/>
    </row>
    <row r="55" spans="1:4" x14ac:dyDescent="0.25">
      <c r="A55" s="43">
        <v>2</v>
      </c>
      <c r="B55" s="13" t="s">
        <v>63</v>
      </c>
      <c r="C55" s="43">
        <v>5643</v>
      </c>
      <c r="D55" s="14"/>
    </row>
    <row r="56" spans="1:4" x14ac:dyDescent="0.25">
      <c r="A56" s="43">
        <v>3</v>
      </c>
      <c r="B56" s="26" t="s">
        <v>111</v>
      </c>
      <c r="C56" s="43">
        <v>1354</v>
      </c>
      <c r="D56" s="14"/>
    </row>
    <row r="57" spans="1:4" x14ac:dyDescent="0.25">
      <c r="A57" s="43"/>
      <c r="B57" s="33" t="s">
        <v>110</v>
      </c>
      <c r="C57" s="14">
        <f>SUM(C54:C56)</f>
        <v>11727</v>
      </c>
      <c r="D57" s="14">
        <f>C57+D52</f>
        <v>119993.25</v>
      </c>
    </row>
    <row r="58" spans="1:4" x14ac:dyDescent="0.25">
      <c r="A58" s="43"/>
      <c r="B58" s="3" t="s">
        <v>15</v>
      </c>
      <c r="C58" s="40"/>
      <c r="D58" s="14"/>
    </row>
    <row r="59" spans="1:4" ht="30" x14ac:dyDescent="0.25">
      <c r="A59" s="43">
        <v>1</v>
      </c>
      <c r="B59" s="13" t="s">
        <v>62</v>
      </c>
      <c r="C59" s="43">
        <v>4730</v>
      </c>
      <c r="D59" s="14"/>
    </row>
    <row r="60" spans="1:4" x14ac:dyDescent="0.25">
      <c r="A60" s="43">
        <v>2</v>
      </c>
      <c r="B60" s="13" t="s">
        <v>63</v>
      </c>
      <c r="C60" s="43">
        <v>5643</v>
      </c>
      <c r="D60" s="14"/>
    </row>
    <row r="61" spans="1:4" x14ac:dyDescent="0.25">
      <c r="A61" s="43"/>
      <c r="B61" s="33" t="s">
        <v>112</v>
      </c>
      <c r="C61" s="14">
        <f>SUM(C59:C60)</f>
        <v>10373</v>
      </c>
      <c r="D61" s="14">
        <f>C61+D57</f>
        <v>130366.25</v>
      </c>
    </row>
    <row r="62" spans="1:4" x14ac:dyDescent="0.25">
      <c r="A62" s="43"/>
      <c r="B62" s="13"/>
      <c r="C62" s="43"/>
      <c r="D62" s="14"/>
    </row>
    <row r="63" spans="1:4" x14ac:dyDescent="0.25">
      <c r="A63" s="43"/>
      <c r="B63" s="13"/>
      <c r="C63" s="43"/>
      <c r="D63" s="14"/>
    </row>
    <row r="64" spans="1:4" x14ac:dyDescent="0.25">
      <c r="A64" s="43"/>
      <c r="B64" s="13"/>
      <c r="C64" s="43"/>
      <c r="D64" s="14"/>
    </row>
    <row r="65" spans="1:4" x14ac:dyDescent="0.25">
      <c r="A65" s="43"/>
      <c r="B65" s="33"/>
      <c r="C65" s="14"/>
      <c r="D65" s="14"/>
    </row>
    <row r="66" spans="1:4" x14ac:dyDescent="0.25">
      <c r="A66" s="43"/>
      <c r="B66" s="33"/>
      <c r="C66" s="43"/>
      <c r="D66" s="14"/>
    </row>
    <row r="67" spans="1:4" x14ac:dyDescent="0.25">
      <c r="A67" s="43"/>
      <c r="B67" s="13"/>
      <c r="C67" s="43"/>
      <c r="D67" s="14"/>
    </row>
    <row r="68" spans="1:4" x14ac:dyDescent="0.25">
      <c r="A68" s="43"/>
      <c r="B68" s="13"/>
      <c r="C68" s="43"/>
      <c r="D68" s="14"/>
    </row>
    <row r="69" spans="1:4" x14ac:dyDescent="0.25">
      <c r="A69" s="43"/>
      <c r="B69" s="33"/>
      <c r="C69" s="14"/>
      <c r="D69" s="14"/>
    </row>
    <row r="70" spans="1:4" x14ac:dyDescent="0.25">
      <c r="A70" s="43"/>
      <c r="B70" s="33"/>
      <c r="C70" s="43"/>
      <c r="D70" s="14"/>
    </row>
    <row r="71" spans="1:4" x14ac:dyDescent="0.25">
      <c r="A71" s="43"/>
      <c r="B71" s="13"/>
      <c r="C71" s="43"/>
      <c r="D71" s="14"/>
    </row>
    <row r="72" spans="1:4" x14ac:dyDescent="0.25">
      <c r="A72" s="43"/>
      <c r="B72" s="13"/>
      <c r="C72" s="43"/>
      <c r="D72" s="14"/>
    </row>
    <row r="73" spans="1:4" x14ac:dyDescent="0.25">
      <c r="A73" s="43"/>
      <c r="B73" s="24"/>
      <c r="C73" s="43"/>
      <c r="D73" s="14"/>
    </row>
    <row r="74" spans="1:4" x14ac:dyDescent="0.25">
      <c r="A74" s="43"/>
      <c r="B74" s="24"/>
      <c r="C74" s="43"/>
      <c r="D74" s="15"/>
    </row>
    <row r="75" spans="1:4" x14ac:dyDescent="0.25">
      <c r="A75" s="43"/>
      <c r="B75" s="72"/>
      <c r="C75" s="43"/>
      <c r="D75" s="15"/>
    </row>
    <row r="76" spans="1:4" x14ac:dyDescent="0.25">
      <c r="A76" s="43"/>
      <c r="B76" s="73"/>
      <c r="C76" s="14"/>
      <c r="D76" s="14"/>
    </row>
    <row r="77" spans="1:4" x14ac:dyDescent="0.25">
      <c r="A77" s="15"/>
      <c r="B77" s="33"/>
      <c r="C77" s="15"/>
      <c r="D77" s="14"/>
    </row>
    <row r="78" spans="1:4" x14ac:dyDescent="0.25">
      <c r="A78" s="15"/>
      <c r="B78" s="33"/>
      <c r="C78" s="14"/>
      <c r="D78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83" t="s">
        <v>65</v>
      </c>
      <c r="C1" s="83"/>
      <c r="D1" s="83"/>
    </row>
    <row r="2" spans="1:4" ht="15.95" customHeight="1" x14ac:dyDescent="0.25">
      <c r="A2" s="1"/>
      <c r="B2" s="2" t="s">
        <v>58</v>
      </c>
      <c r="C2" s="39"/>
      <c r="D2" s="39"/>
    </row>
    <row r="3" spans="1:4" ht="15.95" customHeight="1" x14ac:dyDescent="0.25">
      <c r="A3" s="1"/>
      <c r="B3" s="82" t="s">
        <v>34</v>
      </c>
      <c r="C3" s="82"/>
      <c r="D3" s="82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75"/>
      <c r="B5" s="76" t="s">
        <v>3</v>
      </c>
      <c r="C5" s="75"/>
      <c r="D5" s="8"/>
    </row>
    <row r="6" spans="1:4" x14ac:dyDescent="0.25">
      <c r="A6" s="75">
        <v>1</v>
      </c>
      <c r="B6" s="77" t="s">
        <v>78</v>
      </c>
      <c r="C6" s="78">
        <v>778.31</v>
      </c>
      <c r="D6" s="10">
        <f>C6</f>
        <v>778.31</v>
      </c>
    </row>
    <row r="7" spans="1:4" x14ac:dyDescent="0.25">
      <c r="A7" s="75"/>
      <c r="B7" s="76" t="s">
        <v>8</v>
      </c>
      <c r="C7" s="78"/>
      <c r="D7" s="10"/>
    </row>
    <row r="8" spans="1:4" ht="30" x14ac:dyDescent="0.25">
      <c r="A8" s="77">
        <v>1</v>
      </c>
      <c r="B8" s="77" t="s">
        <v>84</v>
      </c>
      <c r="C8" s="77">
        <v>1317.44</v>
      </c>
      <c r="D8" s="3">
        <f>C8+D6</f>
        <v>2095.75</v>
      </c>
    </row>
    <row r="9" spans="1:4" x14ac:dyDescent="0.25">
      <c r="A9" s="75"/>
      <c r="B9" s="76" t="s">
        <v>9</v>
      </c>
      <c r="C9" s="77"/>
      <c r="D9" s="3"/>
    </row>
    <row r="10" spans="1:4" x14ac:dyDescent="0.25">
      <c r="A10" s="75">
        <v>1</v>
      </c>
      <c r="B10" s="77" t="s">
        <v>91</v>
      </c>
      <c r="C10" s="77">
        <v>9689.3799999999992</v>
      </c>
      <c r="D10" s="3">
        <f>C10+D8</f>
        <v>11785.13</v>
      </c>
    </row>
    <row r="11" spans="1:4" x14ac:dyDescent="0.25">
      <c r="A11" s="77"/>
      <c r="B11" s="76" t="s">
        <v>12</v>
      </c>
      <c r="C11" s="77"/>
      <c r="D11" s="3"/>
    </row>
    <row r="12" spans="1:4" x14ac:dyDescent="0.25">
      <c r="A12" s="77">
        <v>1</v>
      </c>
      <c r="B12" s="77" t="s">
        <v>104</v>
      </c>
      <c r="C12" s="77">
        <v>319.75</v>
      </c>
      <c r="D12" s="3">
        <f>C12+D10</f>
        <v>12104.88</v>
      </c>
    </row>
    <row r="13" spans="1:4" x14ac:dyDescent="0.25">
      <c r="A13" s="77"/>
      <c r="B13" s="76" t="s">
        <v>13</v>
      </c>
      <c r="C13" s="77"/>
      <c r="D13" s="3"/>
    </row>
    <row r="14" spans="1:4" x14ac:dyDescent="0.25">
      <c r="A14" s="77">
        <v>1</v>
      </c>
      <c r="B14" s="77" t="s">
        <v>108</v>
      </c>
      <c r="C14" s="77">
        <v>719.58</v>
      </c>
      <c r="D14" s="3">
        <f>C14+D12</f>
        <v>12824.46</v>
      </c>
    </row>
    <row r="15" spans="1:4" x14ac:dyDescent="0.25">
      <c r="A15" s="77"/>
      <c r="B15" s="77"/>
      <c r="C15" s="77"/>
      <c r="D15" s="3"/>
    </row>
    <row r="16" spans="1:4" x14ac:dyDescent="0.25">
      <c r="A16" s="77"/>
      <c r="B16" s="76"/>
      <c r="C16" s="76"/>
      <c r="D16" s="3"/>
    </row>
    <row r="17" spans="1:4" x14ac:dyDescent="0.25">
      <c r="A17" s="77"/>
      <c r="B17" s="76"/>
      <c r="C17" s="77"/>
      <c r="D17" s="3"/>
    </row>
    <row r="18" spans="1:4" x14ac:dyDescent="0.25">
      <c r="A18" s="77"/>
      <c r="B18" s="77"/>
      <c r="C18" s="77"/>
      <c r="D18" s="3"/>
    </row>
    <row r="19" spans="1:4" x14ac:dyDescent="0.25">
      <c r="A19" s="77"/>
      <c r="B19" s="76"/>
      <c r="C19" s="77"/>
      <c r="D19" s="3"/>
    </row>
    <row r="20" spans="1:4" x14ac:dyDescent="0.25">
      <c r="A20" s="77"/>
      <c r="B20" s="77"/>
      <c r="C20" s="76"/>
      <c r="D20" s="3"/>
    </row>
    <row r="21" spans="1:4" x14ac:dyDescent="0.25">
      <c r="A21" s="77"/>
      <c r="B21" s="77"/>
      <c r="C21" s="77"/>
      <c r="D21" s="3"/>
    </row>
    <row r="22" spans="1:4" x14ac:dyDescent="0.25">
      <c r="A22" s="77"/>
      <c r="B22" s="76"/>
      <c r="C22" s="77"/>
      <c r="D22" s="3"/>
    </row>
    <row r="23" spans="1:4" x14ac:dyDescent="0.25">
      <c r="A23" s="77"/>
      <c r="B23" s="77"/>
      <c r="C23" s="77"/>
      <c r="D23" s="3"/>
    </row>
    <row r="24" spans="1:4" x14ac:dyDescent="0.25">
      <c r="A24" s="77"/>
      <c r="B24" s="77"/>
      <c r="C24" s="77"/>
      <c r="D24" s="3"/>
    </row>
    <row r="25" spans="1:4" x14ac:dyDescent="0.25">
      <c r="A25" s="77"/>
      <c r="B25" s="77"/>
      <c r="C25" s="77"/>
      <c r="D25" s="3"/>
    </row>
    <row r="26" spans="1:4" x14ac:dyDescent="0.25">
      <c r="A26" s="77"/>
      <c r="B26" s="77"/>
      <c r="C26" s="77"/>
      <c r="D26" s="3"/>
    </row>
    <row r="27" spans="1:4" x14ac:dyDescent="0.25">
      <c r="A27" s="76"/>
      <c r="B27" s="76"/>
      <c r="C27" s="76"/>
      <c r="D27" s="3"/>
    </row>
    <row r="28" spans="1:4" x14ac:dyDescent="0.25">
      <c r="A28" s="77"/>
      <c r="B28" s="77"/>
      <c r="C28" s="77"/>
      <c r="D28" s="3"/>
    </row>
    <row r="29" spans="1:4" x14ac:dyDescent="0.25">
      <c r="A29" s="77"/>
      <c r="B29" s="76"/>
      <c r="C29" s="77"/>
      <c r="D29" s="3"/>
    </row>
    <row r="30" spans="1:4" x14ac:dyDescent="0.25">
      <c r="A30" s="77"/>
      <c r="B30" s="77"/>
      <c r="C30" s="77"/>
      <c r="D30" s="3"/>
    </row>
    <row r="31" spans="1:4" x14ac:dyDescent="0.25">
      <c r="A31" s="77"/>
      <c r="B31" s="77"/>
      <c r="C31" s="77"/>
      <c r="D31" s="3"/>
    </row>
    <row r="32" spans="1:4" x14ac:dyDescent="0.25">
      <c r="A32" s="77"/>
      <c r="B32" s="77"/>
      <c r="C32" s="77"/>
      <c r="D32" s="3"/>
    </row>
    <row r="33" spans="1:4" x14ac:dyDescent="0.25">
      <c r="A33" s="77"/>
      <c r="B33" s="76"/>
      <c r="C33" s="77"/>
      <c r="D33" s="3"/>
    </row>
    <row r="34" spans="1:4" x14ac:dyDescent="0.25">
      <c r="A34" s="79"/>
      <c r="B34" s="76"/>
      <c r="C34" s="79"/>
      <c r="D34" s="14"/>
    </row>
    <row r="35" spans="1:4" x14ac:dyDescent="0.25">
      <c r="A35" s="79"/>
      <c r="B35" s="80"/>
      <c r="C35" s="79"/>
      <c r="D35" s="14"/>
    </row>
    <row r="36" spans="1:4" x14ac:dyDescent="0.25">
      <c r="A36" s="79"/>
      <c r="B36" s="80"/>
      <c r="C36" s="79"/>
      <c r="D36" s="14"/>
    </row>
    <row r="37" spans="1:4" x14ac:dyDescent="0.25">
      <c r="A37" s="79"/>
      <c r="B37" s="81"/>
      <c r="C37" s="79"/>
      <c r="D37" s="14"/>
    </row>
    <row r="38" spans="1:4" x14ac:dyDescent="0.25">
      <c r="A38" s="79"/>
      <c r="B38" s="76"/>
      <c r="C38" s="79"/>
      <c r="D38" s="15"/>
    </row>
    <row r="39" spans="1:4" x14ac:dyDescent="0.25">
      <c r="A39" s="79"/>
      <c r="B39" s="77"/>
      <c r="C39" s="79"/>
      <c r="D39" s="14"/>
    </row>
    <row r="40" spans="1:4" x14ac:dyDescent="0.25">
      <c r="A40" s="15"/>
      <c r="B40" s="13"/>
      <c r="C40" s="15"/>
      <c r="D40" s="14"/>
    </row>
    <row r="41" spans="1:4" x14ac:dyDescent="0.25">
      <c r="A41" s="15"/>
      <c r="B41" s="3"/>
      <c r="C41" s="15"/>
      <c r="D41" s="15"/>
    </row>
    <row r="42" spans="1:4" x14ac:dyDescent="0.25">
      <c r="A42" s="15"/>
      <c r="B42" s="3"/>
      <c r="C42" s="15"/>
      <c r="D42" s="14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3"/>
      <c r="C44" s="15"/>
      <c r="D44" s="14"/>
    </row>
    <row r="45" spans="1:4" x14ac:dyDescent="0.25">
      <c r="A45" s="43"/>
      <c r="B45" s="24"/>
      <c r="C45" s="43"/>
      <c r="D45" s="14"/>
    </row>
    <row r="46" spans="1:4" x14ac:dyDescent="0.25">
      <c r="A46" s="43"/>
      <c r="B46" s="26"/>
      <c r="C46" s="43"/>
      <c r="D46" s="14"/>
    </row>
    <row r="47" spans="1:4" x14ac:dyDescent="0.25">
      <c r="A47" s="43"/>
      <c r="B47" s="24"/>
      <c r="C47" s="43"/>
      <c r="D47" s="14"/>
    </row>
    <row r="48" spans="1:4" x14ac:dyDescent="0.25">
      <c r="A48" s="43"/>
      <c r="B48" s="24"/>
      <c r="C48" s="43"/>
      <c r="D48" s="14"/>
    </row>
    <row r="49" spans="1:4" x14ac:dyDescent="0.25">
      <c r="A49" s="15"/>
      <c r="B49" s="33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5"/>
    </row>
    <row r="52" spans="1:4" x14ac:dyDescent="0.25">
      <c r="A52" s="15"/>
      <c r="B52" s="24"/>
      <c r="C52" s="15"/>
      <c r="D52" s="15"/>
    </row>
    <row r="53" spans="1:4" x14ac:dyDescent="0.25">
      <c r="A53" s="15"/>
      <c r="B53" s="26"/>
      <c r="C53" s="14"/>
      <c r="D53" s="14"/>
    </row>
    <row r="54" spans="1:4" x14ac:dyDescent="0.25">
      <c r="A54" s="15"/>
      <c r="B54" s="33"/>
      <c r="C54" s="15"/>
      <c r="D54" s="15"/>
    </row>
    <row r="55" spans="1:4" x14ac:dyDescent="0.25">
      <c r="A55" s="15"/>
      <c r="B55" s="33"/>
      <c r="C55" s="15"/>
      <c r="D55" s="15"/>
    </row>
    <row r="56" spans="1:4" x14ac:dyDescent="0.25">
      <c r="A56" s="15"/>
      <c r="B56" s="26"/>
      <c r="C56" s="14"/>
      <c r="D56" s="14"/>
    </row>
    <row r="57" spans="1:4" x14ac:dyDescent="0.25">
      <c r="B57" s="3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D20" sqref="D2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82" t="s">
        <v>65</v>
      </c>
      <c r="C1" s="82"/>
      <c r="D1" s="82"/>
      <c r="E1" s="7"/>
      <c r="F1" s="7"/>
      <c r="G1" s="7"/>
      <c r="H1" s="7"/>
    </row>
    <row r="2" spans="1:8" ht="15.95" customHeight="1" x14ac:dyDescent="0.25">
      <c r="A2" s="6"/>
      <c r="B2" s="84" t="s">
        <v>58</v>
      </c>
      <c r="C2" s="84"/>
      <c r="D2" s="84"/>
      <c r="E2" s="1"/>
      <c r="F2" s="1"/>
      <c r="G2" s="1"/>
      <c r="H2" s="1"/>
    </row>
    <row r="3" spans="1:8" ht="15.95" customHeight="1" x14ac:dyDescent="0.25">
      <c r="A3" s="6"/>
      <c r="B3" s="82" t="s">
        <v>35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2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69</v>
      </c>
      <c r="C6" s="49">
        <v>3200</v>
      </c>
      <c r="D6" s="3"/>
    </row>
    <row r="7" spans="1:8" x14ac:dyDescent="0.25">
      <c r="A7" s="43">
        <v>2</v>
      </c>
      <c r="B7" s="43" t="s">
        <v>70</v>
      </c>
      <c r="C7" s="50">
        <v>3000</v>
      </c>
      <c r="D7" s="14"/>
    </row>
    <row r="8" spans="1:8" x14ac:dyDescent="0.25">
      <c r="A8" s="15"/>
      <c r="B8" s="13" t="s">
        <v>61</v>
      </c>
      <c r="C8" s="74">
        <f>SUM(C6:C7)</f>
        <v>6200</v>
      </c>
      <c r="D8" s="62">
        <f>C8</f>
        <v>6200</v>
      </c>
    </row>
    <row r="9" spans="1:8" x14ac:dyDescent="0.25">
      <c r="A9" s="41"/>
      <c r="B9" s="42" t="s">
        <v>7</v>
      </c>
      <c r="C9" s="14"/>
      <c r="D9" s="14"/>
    </row>
    <row r="10" spans="1:8" ht="45" x14ac:dyDescent="0.25">
      <c r="A10" s="64">
        <v>1</v>
      </c>
      <c r="B10" s="69" t="s">
        <v>81</v>
      </c>
      <c r="C10" s="65">
        <v>27292</v>
      </c>
      <c r="D10" s="66"/>
    </row>
    <row r="11" spans="1:8" ht="30" x14ac:dyDescent="0.25">
      <c r="A11" s="15">
        <v>2</v>
      </c>
      <c r="B11" s="13" t="s">
        <v>82</v>
      </c>
      <c r="C11" s="15">
        <v>18198</v>
      </c>
      <c r="D11" s="15"/>
    </row>
    <row r="12" spans="1:8" x14ac:dyDescent="0.25">
      <c r="A12" s="15">
        <v>3</v>
      </c>
      <c r="B12" s="13" t="s">
        <v>69</v>
      </c>
      <c r="C12" s="15">
        <v>3200</v>
      </c>
      <c r="D12" s="15"/>
    </row>
    <row r="13" spans="1:8" x14ac:dyDescent="0.25">
      <c r="A13" s="15"/>
      <c r="B13" s="14" t="s">
        <v>80</v>
      </c>
      <c r="C13" s="14">
        <f>SUM(C10:C12)</f>
        <v>48690</v>
      </c>
      <c r="D13" s="14">
        <f>C13+D8</f>
        <v>54890</v>
      </c>
    </row>
    <row r="14" spans="1:8" x14ac:dyDescent="0.25">
      <c r="A14" s="15"/>
      <c r="B14" s="14" t="s">
        <v>11</v>
      </c>
      <c r="C14" s="15"/>
      <c r="D14" s="14"/>
    </row>
    <row r="15" spans="1:8" x14ac:dyDescent="0.25">
      <c r="A15" s="15">
        <v>1</v>
      </c>
      <c r="B15" s="13" t="s">
        <v>98</v>
      </c>
      <c r="C15" s="14">
        <v>3200</v>
      </c>
      <c r="D15" s="14">
        <f>C15+D13</f>
        <v>58090</v>
      </c>
    </row>
    <row r="16" spans="1:8" x14ac:dyDescent="0.25">
      <c r="A16" s="15"/>
      <c r="B16" s="14" t="s">
        <v>13</v>
      </c>
      <c r="C16" s="15"/>
      <c r="D16" s="14"/>
    </row>
    <row r="17" spans="1:4" x14ac:dyDescent="0.25">
      <c r="A17" s="43">
        <v>1</v>
      </c>
      <c r="B17" s="44" t="s">
        <v>109</v>
      </c>
      <c r="C17" s="43">
        <v>3000</v>
      </c>
      <c r="D17" s="14">
        <f>C17+D15</f>
        <v>61090</v>
      </c>
    </row>
    <row r="18" spans="1:4" x14ac:dyDescent="0.25">
      <c r="A18" s="15"/>
      <c r="B18" s="3" t="s">
        <v>15</v>
      </c>
      <c r="C18" s="15"/>
      <c r="D18" s="15"/>
    </row>
    <row r="19" spans="1:4" ht="30" x14ac:dyDescent="0.25">
      <c r="A19" s="15">
        <v>1</v>
      </c>
      <c r="B19" s="13" t="s">
        <v>113</v>
      </c>
      <c r="C19" s="43">
        <v>3200</v>
      </c>
      <c r="D19" s="14">
        <f>C19+D17</f>
        <v>64290</v>
      </c>
    </row>
    <row r="20" spans="1:4" x14ac:dyDescent="0.25">
      <c r="A20" s="15"/>
      <c r="B20" s="14"/>
      <c r="C20" s="14"/>
      <c r="D20" s="14"/>
    </row>
    <row r="21" spans="1:4" x14ac:dyDescent="0.25">
      <c r="A21" s="15"/>
      <c r="B21" s="24"/>
      <c r="C21" s="15"/>
      <c r="D21" s="14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25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40"/>
      <c r="C26" s="43"/>
      <c r="D26" s="14"/>
    </row>
    <row r="27" spans="1:4" x14ac:dyDescent="0.25">
      <c r="A27" s="15"/>
      <c r="B27" s="25"/>
      <c r="C27" s="14"/>
      <c r="D27" s="14"/>
    </row>
    <row r="28" spans="1:4" x14ac:dyDescent="0.25">
      <c r="A28" s="15"/>
      <c r="B28" s="27"/>
      <c r="C28" s="15"/>
      <c r="D28" s="15"/>
    </row>
    <row r="29" spans="1:4" x14ac:dyDescent="0.25">
      <c r="A29" s="15"/>
      <c r="B29" s="25"/>
      <c r="C29" s="14"/>
      <c r="D29" s="14"/>
    </row>
    <row r="30" spans="1:4" x14ac:dyDescent="0.25">
      <c r="A30" s="15"/>
      <c r="B30" s="25"/>
      <c r="C30" s="15"/>
      <c r="D30" s="15"/>
    </row>
    <row r="31" spans="1:4" x14ac:dyDescent="0.25">
      <c r="A31" s="15"/>
      <c r="B31" s="34"/>
      <c r="C31" s="15"/>
      <c r="D31" s="15"/>
    </row>
    <row r="32" spans="1:4" x14ac:dyDescent="0.25">
      <c r="A32" s="15"/>
      <c r="B32" s="25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2" t="s">
        <v>65</v>
      </c>
      <c r="C1" s="82"/>
      <c r="D1" s="82"/>
    </row>
    <row r="2" spans="1:4" ht="15.75" x14ac:dyDescent="0.25">
      <c r="A2" s="6"/>
      <c r="B2" s="84" t="s">
        <v>58</v>
      </c>
      <c r="C2" s="84"/>
      <c r="D2" s="84"/>
    </row>
    <row r="3" spans="1:4" ht="15.75" x14ac:dyDescent="0.25">
      <c r="A3" s="6"/>
      <c r="B3" s="82" t="s">
        <v>37</v>
      </c>
      <c r="C3" s="82"/>
      <c r="D3" s="82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11</v>
      </c>
      <c r="C5" s="10"/>
      <c r="D5" s="10"/>
    </row>
    <row r="6" spans="1:4" x14ac:dyDescent="0.25">
      <c r="A6" s="10">
        <v>1</v>
      </c>
      <c r="B6" s="13" t="s">
        <v>100</v>
      </c>
      <c r="C6" s="45">
        <v>5879</v>
      </c>
      <c r="D6" s="10">
        <f>C6</f>
        <v>5879</v>
      </c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82" t="s">
        <v>71</v>
      </c>
      <c r="C1" s="82"/>
      <c r="D1" s="82"/>
      <c r="E1" s="7"/>
      <c r="F1" s="7"/>
      <c r="G1" s="7"/>
      <c r="H1" s="7"/>
    </row>
    <row r="2" spans="1:8" ht="15.95" customHeight="1" x14ac:dyDescent="0.25">
      <c r="A2" s="6"/>
      <c r="B2" s="84" t="s">
        <v>58</v>
      </c>
      <c r="C2" s="84"/>
      <c r="D2" s="84"/>
      <c r="E2" s="1"/>
      <c r="F2" s="1"/>
      <c r="G2" s="1"/>
      <c r="H2" s="1"/>
    </row>
    <row r="3" spans="1:8" ht="15.95" customHeight="1" x14ac:dyDescent="0.25">
      <c r="A3" s="6"/>
      <c r="B3" s="82" t="s">
        <v>36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11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99</v>
      </c>
      <c r="C6" s="13">
        <v>4612.0600000000004</v>
      </c>
      <c r="D6" s="3">
        <f>C6</f>
        <v>4612.0600000000004</v>
      </c>
    </row>
    <row r="7" spans="1:8" s="1" customFormat="1" x14ac:dyDescent="0.25">
      <c r="A7" s="13"/>
      <c r="B7" s="3" t="s">
        <v>12</v>
      </c>
      <c r="C7" s="13"/>
      <c r="D7" s="54"/>
    </row>
    <row r="8" spans="1:8" s="5" customFormat="1" x14ac:dyDescent="0.25">
      <c r="A8" s="14">
        <v>1</v>
      </c>
      <c r="B8" s="43" t="s">
        <v>105</v>
      </c>
      <c r="C8" s="14">
        <v>8326.5</v>
      </c>
      <c r="D8" s="55">
        <f>C8+D6</f>
        <v>12938.560000000001</v>
      </c>
    </row>
    <row r="9" spans="1:8" x14ac:dyDescent="0.25">
      <c r="A9" s="15"/>
      <c r="B9" s="40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40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8.85546875" customWidth="1"/>
    <col min="7" max="7" width="16.140625" customWidth="1"/>
    <col min="8" max="8" width="16.28515625" customWidth="1"/>
    <col min="9" max="9" width="17.42578125" customWidth="1"/>
    <col min="10" max="10" width="16.42578125" customWidth="1"/>
    <col min="11" max="11" width="16.5703125" customWidth="1"/>
    <col min="12" max="13" width="15.28515625" customWidth="1"/>
    <col min="14" max="14" width="19.28515625" customWidth="1"/>
  </cols>
  <sheetData>
    <row r="1" spans="1:14" ht="21" x14ac:dyDescent="0.35">
      <c r="A1" s="85" t="s">
        <v>64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 x14ac:dyDescent="0.25">
      <c r="A2" s="2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39144.129999999997</v>
      </c>
      <c r="C4" s="30">
        <f t="shared" ref="C4:N4" si="0">C5+C6+C7</f>
        <v>42654.13</v>
      </c>
      <c r="D4" s="30">
        <f t="shared" si="0"/>
        <v>45144.13</v>
      </c>
      <c r="E4" s="30">
        <f t="shared" si="0"/>
        <v>39144.129999999997</v>
      </c>
      <c r="F4" s="30">
        <f t="shared" si="0"/>
        <v>39144.129999999997</v>
      </c>
      <c r="G4" s="30">
        <f t="shared" si="0"/>
        <v>39144.129999999997</v>
      </c>
      <c r="H4" s="30">
        <f t="shared" si="0"/>
        <v>39144.129999999997</v>
      </c>
      <c r="I4" s="30">
        <f t="shared" si="0"/>
        <v>39144.129999999997</v>
      </c>
      <c r="J4" s="30">
        <f t="shared" si="0"/>
        <v>39144.129999999997</v>
      </c>
      <c r="K4" s="30">
        <f t="shared" si="0"/>
        <v>39144.129999999997</v>
      </c>
      <c r="L4" s="30">
        <f t="shared" si="0"/>
        <v>41556.129999999997</v>
      </c>
      <c r="M4" s="30">
        <f t="shared" si="0"/>
        <v>43050.13</v>
      </c>
      <c r="N4" s="30">
        <f t="shared" si="0"/>
        <v>485557.55999999994</v>
      </c>
    </row>
    <row r="5" spans="1:14" ht="39" customHeight="1" x14ac:dyDescent="0.35">
      <c r="A5" s="36" t="s">
        <v>17</v>
      </c>
      <c r="B5" s="31">
        <v>28654.91</v>
      </c>
      <c r="C5" s="31">
        <v>28654.91</v>
      </c>
      <c r="D5" s="31">
        <v>28654.91</v>
      </c>
      <c r="E5" s="31">
        <v>28654.91</v>
      </c>
      <c r="F5" s="31">
        <v>28654.91</v>
      </c>
      <c r="G5" s="31">
        <v>28654.91</v>
      </c>
      <c r="H5" s="31">
        <v>28654.91</v>
      </c>
      <c r="I5" s="31">
        <v>28654.91</v>
      </c>
      <c r="J5" s="31">
        <v>28654.91</v>
      </c>
      <c r="K5" s="31">
        <v>28654.91</v>
      </c>
      <c r="L5" s="31">
        <v>28654.91</v>
      </c>
      <c r="M5" s="31">
        <v>28654.91</v>
      </c>
      <c r="N5" s="31">
        <f t="shared" ref="N5:N23" si="1">SUM(B5:M5)</f>
        <v>343858.91999999993</v>
      </c>
    </row>
    <row r="6" spans="1:14" ht="44.25" customHeight="1" x14ac:dyDescent="0.35">
      <c r="A6" s="36" t="s">
        <v>39</v>
      </c>
      <c r="B6" s="31">
        <v>10489.22</v>
      </c>
      <c r="C6" s="31">
        <v>10489.22</v>
      </c>
      <c r="D6" s="31">
        <v>10489.22</v>
      </c>
      <c r="E6" s="31">
        <v>10489.22</v>
      </c>
      <c r="F6" s="31">
        <v>10489.22</v>
      </c>
      <c r="G6" s="31">
        <v>10489.22</v>
      </c>
      <c r="H6" s="31">
        <v>10489.22</v>
      </c>
      <c r="I6" s="31">
        <v>10489.22</v>
      </c>
      <c r="J6" s="31">
        <v>10489.22</v>
      </c>
      <c r="K6" s="31">
        <v>10489.22</v>
      </c>
      <c r="L6" s="31">
        <v>10489.22</v>
      </c>
      <c r="M6" s="31">
        <v>10489.22</v>
      </c>
      <c r="N6" s="31">
        <f>SUM(B6:M6)</f>
        <v>125870.64</v>
      </c>
    </row>
    <row r="7" spans="1:14" ht="44.25" customHeight="1" x14ac:dyDescent="0.35">
      <c r="A7" s="36" t="s">
        <v>32</v>
      </c>
      <c r="B7" s="31"/>
      <c r="C7" s="31">
        <v>3510</v>
      </c>
      <c r="D7" s="31">
        <v>6000</v>
      </c>
      <c r="E7" s="31"/>
      <c r="F7" s="31"/>
      <c r="G7" s="31"/>
      <c r="H7" s="31"/>
      <c r="I7" s="31"/>
      <c r="J7" s="31"/>
      <c r="K7" s="31"/>
      <c r="L7" s="31">
        <v>2412</v>
      </c>
      <c r="M7" s="31">
        <v>3906</v>
      </c>
      <c r="N7" s="31">
        <f>SUM(B7:M7)</f>
        <v>15828</v>
      </c>
    </row>
    <row r="8" spans="1:14" ht="36" customHeight="1" x14ac:dyDescent="0.35">
      <c r="A8" s="37" t="s">
        <v>18</v>
      </c>
      <c r="B8" s="30">
        <f>B9+B10+B11+B12+B13</f>
        <v>55739.05</v>
      </c>
      <c r="C8" s="30">
        <f t="shared" ref="C8:M8" si="2">C9+C10+C11+C12+C13</f>
        <v>50373.88</v>
      </c>
      <c r="D8" s="30">
        <f t="shared" si="2"/>
        <v>52894.950000000004</v>
      </c>
      <c r="E8" s="30">
        <f t="shared" si="2"/>
        <v>49899.13</v>
      </c>
      <c r="F8" s="30">
        <f t="shared" si="2"/>
        <v>52447.73</v>
      </c>
      <c r="G8" s="30">
        <f t="shared" si="2"/>
        <v>62948.67</v>
      </c>
      <c r="H8" s="30">
        <f t="shared" si="2"/>
        <v>51130.29</v>
      </c>
      <c r="I8" s="30">
        <f t="shared" si="2"/>
        <v>52738.06</v>
      </c>
      <c r="J8" s="30">
        <f t="shared" si="2"/>
        <v>53090.81</v>
      </c>
      <c r="K8" s="30">
        <f t="shared" si="2"/>
        <v>49981.310000000005</v>
      </c>
      <c r="L8" s="30">
        <f t="shared" si="2"/>
        <v>50299.23</v>
      </c>
      <c r="M8" s="30">
        <f t="shared" si="2"/>
        <v>68303.47</v>
      </c>
      <c r="N8" s="30">
        <f t="shared" si="1"/>
        <v>649846.57999999996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2317.17</v>
      </c>
      <c r="F9" s="31">
        <v>2158.92</v>
      </c>
      <c r="G9" s="31">
        <v>4097.92</v>
      </c>
      <c r="H9" s="31">
        <v>2158.92</v>
      </c>
      <c r="I9" s="31">
        <v>2158.92</v>
      </c>
      <c r="J9" s="31">
        <v>2158.92</v>
      </c>
      <c r="K9" s="31">
        <v>2475.42</v>
      </c>
      <c r="L9" s="31">
        <v>2158.92</v>
      </c>
      <c r="M9" s="31">
        <v>2158.92</v>
      </c>
      <c r="N9" s="30">
        <f t="shared" si="1"/>
        <v>28320.789999999994</v>
      </c>
    </row>
    <row r="10" spans="1:14" ht="45.75" customHeight="1" x14ac:dyDescent="0.35">
      <c r="A10" s="36" t="s">
        <v>20</v>
      </c>
      <c r="B10" s="32">
        <v>10623.52</v>
      </c>
      <c r="C10" s="31">
        <v>11006</v>
      </c>
      <c r="D10" s="31">
        <v>12155</v>
      </c>
      <c r="E10" s="31">
        <v>10373</v>
      </c>
      <c r="F10" s="31">
        <v>10373</v>
      </c>
      <c r="G10" s="31">
        <v>10373</v>
      </c>
      <c r="H10" s="31">
        <v>10373</v>
      </c>
      <c r="I10" s="31">
        <v>11387</v>
      </c>
      <c r="J10" s="31">
        <v>11230</v>
      </c>
      <c r="K10" s="31">
        <v>10373</v>
      </c>
      <c r="L10" s="31">
        <v>11727</v>
      </c>
      <c r="M10" s="31">
        <v>10373</v>
      </c>
      <c r="N10" s="30">
        <f t="shared" si="1"/>
        <v>130366.52</v>
      </c>
    </row>
    <row r="11" spans="1:14" ht="45.75" customHeight="1" x14ac:dyDescent="0.35">
      <c r="A11" s="46" t="s">
        <v>30</v>
      </c>
      <c r="B11" s="32"/>
      <c r="C11" s="31"/>
      <c r="D11" s="31">
        <v>778.31</v>
      </c>
      <c r="E11" s="31"/>
      <c r="F11" s="31">
        <v>1317.44</v>
      </c>
      <c r="G11" s="31">
        <v>9689.3799999999992</v>
      </c>
      <c r="H11" s="31"/>
      <c r="I11" s="31"/>
      <c r="J11" s="31">
        <v>319.75</v>
      </c>
      <c r="K11" s="31">
        <v>719.58</v>
      </c>
      <c r="L11" s="31"/>
      <c r="M11" s="31"/>
      <c r="N11" s="30">
        <f t="shared" si="1"/>
        <v>12824.46</v>
      </c>
    </row>
    <row r="12" spans="1:14" ht="45.75" customHeight="1" x14ac:dyDescent="0.35">
      <c r="A12" s="46" t="s">
        <v>38</v>
      </c>
      <c r="B12" s="31">
        <v>34632.01</v>
      </c>
      <c r="C12" s="31">
        <v>34632.01</v>
      </c>
      <c r="D12" s="31">
        <v>34632.01</v>
      </c>
      <c r="E12" s="31">
        <v>34632.01</v>
      </c>
      <c r="F12" s="31">
        <v>34632.01</v>
      </c>
      <c r="G12" s="31">
        <v>34632.01</v>
      </c>
      <c r="H12" s="31">
        <v>34632.01</v>
      </c>
      <c r="I12" s="31">
        <v>34632.01</v>
      </c>
      <c r="J12" s="31">
        <v>34632.01</v>
      </c>
      <c r="K12" s="31">
        <v>34632.01</v>
      </c>
      <c r="L12" s="31">
        <v>34632.01</v>
      </c>
      <c r="M12" s="31">
        <v>49632.01</v>
      </c>
      <c r="N12" s="30">
        <f t="shared" si="1"/>
        <v>430584.12000000005</v>
      </c>
    </row>
    <row r="13" spans="1:14" ht="21.75" customHeight="1" x14ac:dyDescent="0.35">
      <c r="A13" s="36" t="s">
        <v>21</v>
      </c>
      <c r="B13" s="31">
        <v>8324.6</v>
      </c>
      <c r="C13" s="31">
        <v>2576.9499999999998</v>
      </c>
      <c r="D13" s="31">
        <v>3170.71</v>
      </c>
      <c r="E13" s="31">
        <v>2576.9499999999998</v>
      </c>
      <c r="F13" s="31">
        <v>3966.36</v>
      </c>
      <c r="G13" s="31">
        <v>4156.3599999999997</v>
      </c>
      <c r="H13" s="31">
        <v>3966.36</v>
      </c>
      <c r="I13" s="31">
        <v>4560.13</v>
      </c>
      <c r="J13" s="31">
        <v>4750.13</v>
      </c>
      <c r="K13" s="31">
        <v>1781.3</v>
      </c>
      <c r="L13" s="31">
        <v>1781.3</v>
      </c>
      <c r="M13" s="31">
        <v>6139.54</v>
      </c>
      <c r="N13" s="31">
        <f>SUM(B13:M13)</f>
        <v>47750.69</v>
      </c>
    </row>
    <row r="14" spans="1:14" ht="23.25" customHeight="1" x14ac:dyDescent="0.35">
      <c r="A14" s="37" t="s">
        <v>22</v>
      </c>
      <c r="B14" s="30">
        <f t="shared" ref="B14:M14" si="3">B15+B16+B17</f>
        <v>6200</v>
      </c>
      <c r="C14" s="30">
        <f t="shared" si="3"/>
        <v>0</v>
      </c>
      <c r="D14" s="30">
        <f t="shared" si="3"/>
        <v>0</v>
      </c>
      <c r="E14" s="30">
        <f t="shared" si="3"/>
        <v>48690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13691.060000000001</v>
      </c>
      <c r="J14" s="30">
        <f t="shared" si="3"/>
        <v>8326.5</v>
      </c>
      <c r="K14" s="30">
        <f t="shared" si="3"/>
        <v>3000</v>
      </c>
      <c r="L14" s="30">
        <f t="shared" si="3"/>
        <v>0</v>
      </c>
      <c r="M14" s="30">
        <f t="shared" si="3"/>
        <v>3200</v>
      </c>
      <c r="N14" s="30">
        <f t="shared" si="1"/>
        <v>83107.56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>
        <v>4612.0600000000004</v>
      </c>
      <c r="J15" s="31">
        <v>8326.5</v>
      </c>
      <c r="K15" s="31"/>
      <c r="L15" s="31"/>
      <c r="M15" s="31"/>
      <c r="N15" s="31">
        <f t="shared" si="1"/>
        <v>12938.560000000001</v>
      </c>
    </row>
    <row r="16" spans="1:14" ht="40.5" customHeight="1" x14ac:dyDescent="0.35">
      <c r="A16" s="36" t="s">
        <v>24</v>
      </c>
      <c r="B16" s="31">
        <v>6200</v>
      </c>
      <c r="C16" s="31"/>
      <c r="D16" s="31"/>
      <c r="E16" s="31">
        <v>48690</v>
      </c>
      <c r="F16" s="31"/>
      <c r="G16" s="31"/>
      <c r="H16" s="31"/>
      <c r="I16" s="31">
        <v>3200</v>
      </c>
      <c r="J16" s="31"/>
      <c r="K16" s="31">
        <v>3000</v>
      </c>
      <c r="L16" s="31"/>
      <c r="M16" s="31">
        <v>3200</v>
      </c>
      <c r="N16" s="31">
        <f t="shared" si="1"/>
        <v>64290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>
        <v>5879</v>
      </c>
      <c r="J17" s="31"/>
      <c r="K17" s="31"/>
      <c r="L17" s="31"/>
      <c r="M17" s="31"/>
      <c r="N17" s="31">
        <f t="shared" si="1"/>
        <v>5879</v>
      </c>
    </row>
    <row r="18" spans="1:14" ht="40.5" customHeight="1" x14ac:dyDescent="0.35">
      <c r="A18" s="63" t="s">
        <v>50</v>
      </c>
      <c r="B18" s="31"/>
      <c r="C18" s="31"/>
      <c r="D18" s="31"/>
      <c r="E18" s="31"/>
      <c r="F18" s="31">
        <v>5474</v>
      </c>
      <c r="G18" s="31">
        <v>3367.45</v>
      </c>
      <c r="H18" s="31">
        <v>5318</v>
      </c>
      <c r="I18" s="31">
        <v>3646</v>
      </c>
      <c r="J18" s="31"/>
      <c r="K18" s="31"/>
      <c r="L18" s="31"/>
      <c r="M18" s="31"/>
      <c r="N18" s="30">
        <f t="shared" si="1"/>
        <v>17805.45</v>
      </c>
    </row>
    <row r="19" spans="1:14" ht="40.5" customHeight="1" x14ac:dyDescent="0.35">
      <c r="A19" s="37" t="s">
        <v>52</v>
      </c>
      <c r="B19" s="30">
        <f>B20+B21+B22</f>
        <v>4142.21</v>
      </c>
      <c r="C19" s="30">
        <f t="shared" ref="C19:M19" si="4">C20+C21+C22</f>
        <v>9883.1200000000008</v>
      </c>
      <c r="D19" s="30">
        <f t="shared" si="4"/>
        <v>5461.92</v>
      </c>
      <c r="E19" s="30">
        <f t="shared" si="4"/>
        <v>3800.0299999999997</v>
      </c>
      <c r="F19" s="30">
        <f t="shared" si="4"/>
        <v>9546.4399999999987</v>
      </c>
      <c r="G19" s="30">
        <f t="shared" si="4"/>
        <v>-2304.2800000000002</v>
      </c>
      <c r="H19" s="30">
        <f t="shared" si="4"/>
        <v>268.40000000000003</v>
      </c>
      <c r="I19" s="30">
        <f t="shared" si="4"/>
        <v>21881.35</v>
      </c>
      <c r="J19" s="30">
        <f t="shared" si="4"/>
        <v>1001.8900000000001</v>
      </c>
      <c r="K19" s="30">
        <f t="shared" si="4"/>
        <v>6913.42</v>
      </c>
      <c r="L19" s="47">
        <f t="shared" si="4"/>
        <v>1146.3699999999999</v>
      </c>
      <c r="M19" s="30">
        <f t="shared" si="4"/>
        <v>5169.2000000000007</v>
      </c>
      <c r="N19" s="30">
        <f t="shared" ref="N19:N22" si="5">SUM(B19:M19)</f>
        <v>66910.070000000007</v>
      </c>
    </row>
    <row r="20" spans="1:14" ht="40.5" customHeight="1" x14ac:dyDescent="0.35">
      <c r="A20" s="36" t="s">
        <v>53</v>
      </c>
      <c r="B20" s="31">
        <v>1220.57</v>
      </c>
      <c r="C20" s="31">
        <v>10568.35</v>
      </c>
      <c r="D20" s="31">
        <v>-1935.05</v>
      </c>
      <c r="E20" s="31">
        <v>863.33</v>
      </c>
      <c r="F20" s="31">
        <v>4405.96</v>
      </c>
      <c r="G20" s="31">
        <v>2143.44</v>
      </c>
      <c r="H20" s="31">
        <v>654.94000000000005</v>
      </c>
      <c r="I20" s="31">
        <v>13307.19</v>
      </c>
      <c r="J20" s="31">
        <v>-1101.49</v>
      </c>
      <c r="K20" s="31">
        <v>565.63</v>
      </c>
      <c r="L20" s="68">
        <v>59.54</v>
      </c>
      <c r="M20" s="31">
        <v>7591.35</v>
      </c>
      <c r="N20" s="31">
        <f t="shared" si="5"/>
        <v>38343.759999999995</v>
      </c>
    </row>
    <row r="21" spans="1:14" ht="40.5" customHeight="1" x14ac:dyDescent="0.35">
      <c r="A21" s="36" t="s">
        <v>54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55</v>
      </c>
      <c r="B22" s="31">
        <v>2921.64</v>
      </c>
      <c r="C22" s="31">
        <v>-685.23</v>
      </c>
      <c r="D22" s="31">
        <v>7396.97</v>
      </c>
      <c r="E22" s="31">
        <v>2936.7</v>
      </c>
      <c r="F22" s="31">
        <v>5140.4799999999996</v>
      </c>
      <c r="G22" s="31">
        <v>-4447.72</v>
      </c>
      <c r="H22" s="31">
        <v>-386.54</v>
      </c>
      <c r="I22" s="31">
        <v>8574.16</v>
      </c>
      <c r="J22" s="31">
        <v>2103.38</v>
      </c>
      <c r="K22" s="31">
        <v>6347.79</v>
      </c>
      <c r="L22" s="31">
        <v>1086.83</v>
      </c>
      <c r="M22" s="31">
        <v>-2422.15</v>
      </c>
      <c r="N22" s="31">
        <f t="shared" si="5"/>
        <v>28566.309999999998</v>
      </c>
    </row>
    <row r="23" spans="1:14" ht="39.75" customHeight="1" x14ac:dyDescent="0.35">
      <c r="A23" s="37" t="s">
        <v>56</v>
      </c>
      <c r="B23" s="30">
        <v>19630.669999999998</v>
      </c>
      <c r="C23" s="30">
        <v>19630.669999999998</v>
      </c>
      <c r="D23" s="30">
        <v>19630.669999999998</v>
      </c>
      <c r="E23" s="30">
        <v>19630.669999999998</v>
      </c>
      <c r="F23" s="30">
        <v>19630.669999999998</v>
      </c>
      <c r="G23" s="30">
        <v>19630.669999999998</v>
      </c>
      <c r="H23" s="30">
        <v>21564.43</v>
      </c>
      <c r="I23" s="30">
        <v>21564.43</v>
      </c>
      <c r="J23" s="30">
        <v>21564.43</v>
      </c>
      <c r="K23" s="30">
        <v>21564.43</v>
      </c>
      <c r="L23" s="30">
        <v>21564.43</v>
      </c>
      <c r="M23" s="30">
        <v>21564.43</v>
      </c>
      <c r="N23" s="30">
        <f t="shared" si="1"/>
        <v>247170.59999999995</v>
      </c>
    </row>
    <row r="24" spans="1:14" ht="22.5" customHeight="1" x14ac:dyDescent="0.35">
      <c r="A24" s="37" t="s">
        <v>25</v>
      </c>
      <c r="B24" s="30">
        <f>B4+B8+B14+B23+B18+B19</f>
        <v>124856.06</v>
      </c>
      <c r="C24" s="30">
        <f t="shared" ref="C24:N24" si="6">C4+C8+C14+C23+C18+C19</f>
        <v>122541.79999999999</v>
      </c>
      <c r="D24" s="30">
        <f t="shared" si="6"/>
        <v>123131.67</v>
      </c>
      <c r="E24" s="30">
        <f t="shared" si="6"/>
        <v>161163.96</v>
      </c>
      <c r="F24" s="30">
        <f t="shared" si="6"/>
        <v>126242.97</v>
      </c>
      <c r="G24" s="30">
        <f t="shared" si="6"/>
        <v>122786.63999999998</v>
      </c>
      <c r="H24" s="30">
        <f t="shared" si="6"/>
        <v>117425.25</v>
      </c>
      <c r="I24" s="30">
        <f t="shared" si="6"/>
        <v>152665.03</v>
      </c>
      <c r="J24" s="30">
        <f t="shared" si="6"/>
        <v>123127.76</v>
      </c>
      <c r="K24" s="30">
        <f t="shared" si="6"/>
        <v>120603.29</v>
      </c>
      <c r="L24" s="30">
        <f t="shared" si="6"/>
        <v>114566.16</v>
      </c>
      <c r="M24" s="30">
        <f t="shared" si="6"/>
        <v>141287.23000000001</v>
      </c>
      <c r="N24" s="30">
        <f t="shared" si="6"/>
        <v>1550397.8199999998</v>
      </c>
    </row>
    <row r="25" spans="1:14" ht="15.75" x14ac:dyDescent="0.25">
      <c r="A25" s="86" t="s">
        <v>60</v>
      </c>
      <c r="B25" s="86"/>
      <c r="C25" s="86"/>
      <c r="D25" s="38"/>
      <c r="E25" s="38"/>
      <c r="F25" s="38"/>
      <c r="G25" s="53"/>
      <c r="H25" s="38"/>
      <c r="I25" s="38"/>
      <c r="J25" s="38"/>
      <c r="K25" s="38"/>
      <c r="L25" s="87" t="s">
        <v>29</v>
      </c>
      <c r="M25" s="87"/>
      <c r="N25" s="87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6" t="s">
        <v>27</v>
      </c>
      <c r="B27" s="86"/>
      <c r="C27" s="86"/>
      <c r="D27" s="38"/>
      <c r="E27" s="38"/>
      <c r="F27" s="38"/>
      <c r="G27" s="38"/>
      <c r="H27" s="38"/>
      <c r="I27" s="38"/>
      <c r="J27" s="38"/>
      <c r="K27" s="38"/>
      <c r="L27" s="87" t="s">
        <v>33</v>
      </c>
      <c r="M27" s="87"/>
      <c r="N27" s="8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17" sqref="D17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2" t="s">
        <v>65</v>
      </c>
      <c r="C1" s="82"/>
      <c r="D1" s="82"/>
    </row>
    <row r="2" spans="1:4" ht="15.75" x14ac:dyDescent="0.25">
      <c r="A2" s="6"/>
      <c r="B2" s="84" t="s">
        <v>58</v>
      </c>
      <c r="C2" s="84"/>
      <c r="D2" s="84"/>
    </row>
    <row r="3" spans="1:4" ht="15.75" x14ac:dyDescent="0.25">
      <c r="A3" s="6"/>
      <c r="B3" s="82" t="s">
        <v>49</v>
      </c>
      <c r="C3" s="82"/>
      <c r="D3" s="82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8</v>
      </c>
      <c r="C5" s="10"/>
      <c r="D5" s="10"/>
    </row>
    <row r="6" spans="1:4" x14ac:dyDescent="0.25">
      <c r="A6" s="40">
        <v>1</v>
      </c>
      <c r="B6" s="13" t="s">
        <v>85</v>
      </c>
      <c r="C6" s="49">
        <v>980</v>
      </c>
      <c r="D6" s="3"/>
    </row>
    <row r="7" spans="1:4" x14ac:dyDescent="0.25">
      <c r="A7" s="43">
        <v>2</v>
      </c>
      <c r="B7" s="40" t="s">
        <v>86</v>
      </c>
      <c r="C7" s="50">
        <v>3286</v>
      </c>
      <c r="D7" s="14"/>
    </row>
    <row r="8" spans="1:4" x14ac:dyDescent="0.25">
      <c r="A8" s="15">
        <v>3</v>
      </c>
      <c r="B8" s="40" t="s">
        <v>87</v>
      </c>
      <c r="C8" s="18">
        <v>1208</v>
      </c>
      <c r="D8" s="62"/>
    </row>
    <row r="9" spans="1:4" x14ac:dyDescent="0.25">
      <c r="A9" s="70"/>
      <c r="B9" s="42" t="s">
        <v>83</v>
      </c>
      <c r="C9" s="14">
        <f>SUM(C6:C8)</f>
        <v>5474</v>
      </c>
      <c r="D9" s="14">
        <f>C9</f>
        <v>5474</v>
      </c>
    </row>
    <row r="10" spans="1:4" x14ac:dyDescent="0.25">
      <c r="A10" s="64"/>
      <c r="B10" s="23" t="s">
        <v>9</v>
      </c>
      <c r="C10" s="65"/>
      <c r="D10" s="66"/>
    </row>
    <row r="11" spans="1:4" x14ac:dyDescent="0.25">
      <c r="A11" s="43">
        <v>1</v>
      </c>
      <c r="B11" s="13" t="s">
        <v>92</v>
      </c>
      <c r="C11" s="43">
        <v>2892</v>
      </c>
      <c r="D11" s="14"/>
    </row>
    <row r="12" spans="1:4" x14ac:dyDescent="0.25">
      <c r="A12" s="43">
        <v>2</v>
      </c>
      <c r="B12" s="43" t="s">
        <v>93</v>
      </c>
      <c r="C12" s="43">
        <v>475.45</v>
      </c>
      <c r="D12" s="14"/>
    </row>
    <row r="13" spans="1:4" x14ac:dyDescent="0.25">
      <c r="A13" s="43"/>
      <c r="B13" s="14" t="s">
        <v>89</v>
      </c>
      <c r="C13" s="14">
        <f>SUM(C11:C12)</f>
        <v>3367.45</v>
      </c>
      <c r="D13" s="14">
        <f>C13+D9</f>
        <v>8841.4500000000007</v>
      </c>
    </row>
    <row r="14" spans="1:4" x14ac:dyDescent="0.25">
      <c r="A14" s="43"/>
      <c r="B14" s="14" t="s">
        <v>10</v>
      </c>
      <c r="C14" s="43"/>
      <c r="D14" s="14"/>
    </row>
    <row r="15" spans="1:4" x14ac:dyDescent="0.25">
      <c r="A15" s="43">
        <v>1</v>
      </c>
      <c r="B15" s="15" t="s">
        <v>95</v>
      </c>
      <c r="C15" s="15">
        <v>5318</v>
      </c>
      <c r="D15" s="14">
        <f>C15+D13</f>
        <v>14159.45</v>
      </c>
    </row>
    <row r="16" spans="1:4" x14ac:dyDescent="0.25">
      <c r="A16" s="43"/>
      <c r="B16" s="51" t="s">
        <v>11</v>
      </c>
      <c r="C16" s="43"/>
      <c r="D16" s="14"/>
    </row>
    <row r="17" spans="1:4" x14ac:dyDescent="0.25">
      <c r="A17" s="43">
        <v>1</v>
      </c>
      <c r="B17" s="43" t="s">
        <v>92</v>
      </c>
      <c r="C17" s="15">
        <v>3646</v>
      </c>
      <c r="D17" s="14">
        <f>C17+D15</f>
        <v>17805.45</v>
      </c>
    </row>
    <row r="18" spans="1:4" x14ac:dyDescent="0.25">
      <c r="A18" s="43"/>
      <c r="B18" s="15"/>
      <c r="C18" s="15"/>
      <c r="D18" s="15"/>
    </row>
    <row r="19" spans="1:4" x14ac:dyDescent="0.25">
      <c r="A19" s="43"/>
      <c r="B19" s="14"/>
      <c r="C19" s="14"/>
      <c r="D19" s="14"/>
    </row>
    <row r="20" spans="1:4" x14ac:dyDescent="0.25">
      <c r="A20" s="43"/>
      <c r="B20" s="14"/>
      <c r="C20" s="43"/>
      <c r="D20" s="15"/>
    </row>
    <row r="21" spans="1:4" x14ac:dyDescent="0.25">
      <c r="A21" s="43"/>
      <c r="B21" s="24"/>
      <c r="C21" s="15"/>
      <c r="D21" s="14"/>
    </row>
    <row r="22" spans="1:4" x14ac:dyDescent="0.25">
      <c r="A22" s="43"/>
      <c r="B22" s="3"/>
      <c r="C22" s="15"/>
      <c r="D22" s="15"/>
    </row>
    <row r="23" spans="1:4" x14ac:dyDescent="0.25">
      <c r="A23" s="43"/>
      <c r="B23" s="15"/>
      <c r="C23" s="43"/>
      <c r="D23" s="14"/>
    </row>
    <row r="24" spans="1:4" x14ac:dyDescent="0.25">
      <c r="A24" s="43"/>
      <c r="B24" s="34"/>
      <c r="C24" s="15"/>
      <c r="D24" s="15"/>
    </row>
    <row r="25" spans="1:4" x14ac:dyDescent="0.25">
      <c r="A25" s="43"/>
      <c r="B25" s="25"/>
      <c r="C25" s="14"/>
      <c r="D25" s="14"/>
    </row>
    <row r="26" spans="1:4" x14ac:dyDescent="0.25">
      <c r="A26" s="43"/>
      <c r="B26" s="25"/>
      <c r="C26" s="15"/>
      <c r="D26" s="15"/>
    </row>
    <row r="27" spans="1:4" x14ac:dyDescent="0.25">
      <c r="A27" s="43"/>
      <c r="B27" s="34"/>
      <c r="C27" s="15"/>
      <c r="D27" s="15"/>
    </row>
    <row r="28" spans="1:4" x14ac:dyDescent="0.25">
      <c r="A28" s="43"/>
      <c r="B28" s="34"/>
      <c r="C28" s="15"/>
      <c r="D28" s="15"/>
    </row>
    <row r="29" spans="1:4" x14ac:dyDescent="0.25">
      <c r="A29" s="43"/>
      <c r="B29" s="34"/>
      <c r="C29" s="15"/>
      <c r="D29" s="15"/>
    </row>
    <row r="30" spans="1:4" x14ac:dyDescent="0.25">
      <c r="A30" s="43"/>
      <c r="B30" s="25"/>
      <c r="C30" s="14"/>
      <c r="D30" s="14"/>
    </row>
    <row r="31" spans="1:4" x14ac:dyDescent="0.25">
      <c r="A31" s="43"/>
      <c r="B31" s="25"/>
      <c r="C31" s="15"/>
      <c r="D31" s="15"/>
    </row>
    <row r="32" spans="1:4" x14ac:dyDescent="0.25">
      <c r="A32" s="43"/>
      <c r="B32" s="34"/>
      <c r="C32" s="15"/>
      <c r="D32" s="14"/>
    </row>
    <row r="33" spans="1:4" x14ac:dyDescent="0.25">
      <c r="A33" s="43"/>
      <c r="B33" s="25"/>
      <c r="C33" s="15"/>
      <c r="D33" s="15"/>
    </row>
    <row r="34" spans="1:4" x14ac:dyDescent="0.25">
      <c r="A34" s="43"/>
      <c r="B34" s="34"/>
      <c r="C34" s="14"/>
      <c r="D34" s="14"/>
    </row>
    <row r="35" spans="1:4" x14ac:dyDescent="0.25">
      <c r="A35" s="43"/>
      <c r="B35" s="27"/>
      <c r="C35" s="15"/>
      <c r="D35" s="15"/>
    </row>
    <row r="36" spans="1:4" x14ac:dyDescent="0.25">
      <c r="A36" s="43"/>
      <c r="B36" s="27"/>
      <c r="C36" s="15"/>
      <c r="D36" s="15"/>
    </row>
    <row r="37" spans="1:4" x14ac:dyDescent="0.25">
      <c r="A37" s="43"/>
      <c r="B37" s="27"/>
      <c r="C37" s="15"/>
      <c r="D37" s="15"/>
    </row>
    <row r="38" spans="1:4" x14ac:dyDescent="0.25">
      <c r="A38" s="43"/>
      <c r="B38" s="27"/>
      <c r="C38" s="15"/>
      <c r="D38" s="15"/>
    </row>
    <row r="39" spans="1:4" x14ac:dyDescent="0.25">
      <c r="A39" s="43"/>
      <c r="B39" s="27"/>
      <c r="C39" s="15"/>
      <c r="D39" s="15"/>
    </row>
    <row r="40" spans="1:4" x14ac:dyDescent="0.25">
      <c r="A40" s="43"/>
      <c r="B40" s="27"/>
      <c r="C40" s="15"/>
      <c r="D40" s="15"/>
    </row>
    <row r="41" spans="1:4" x14ac:dyDescent="0.25">
      <c r="A41" s="43"/>
      <c r="B41" s="26"/>
      <c r="C41" s="15"/>
      <c r="D41" s="15"/>
    </row>
    <row r="42" spans="1:4" x14ac:dyDescent="0.25">
      <c r="A42" s="43"/>
      <c r="B42" s="40"/>
      <c r="C42" s="43"/>
      <c r="D42" s="14"/>
    </row>
    <row r="43" spans="1:4" x14ac:dyDescent="0.25">
      <c r="A43" s="15"/>
      <c r="B43" s="25"/>
      <c r="C43" s="14"/>
      <c r="D4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2022-01-25T07:39:52Z</dcterms:modified>
</cp:coreProperties>
</file>