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2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16" i="6" l="1"/>
  <c r="D45" i="2"/>
  <c r="D63" i="1"/>
  <c r="C63" i="1"/>
  <c r="D43" i="2" l="1"/>
  <c r="C43" i="2"/>
  <c r="D56" i="1"/>
  <c r="C56" i="1"/>
  <c r="D12" i="3" l="1"/>
  <c r="C12" i="3"/>
  <c r="K16" i="5"/>
  <c r="D6" i="4" l="1"/>
  <c r="D38" i="2"/>
  <c r="D52" i="1"/>
  <c r="C52" i="1"/>
  <c r="D47" i="1"/>
  <c r="C47" i="1"/>
  <c r="D36" i="2" l="1"/>
  <c r="C36" i="2"/>
  <c r="D14" i="9" l="1"/>
  <c r="D14" i="6"/>
  <c r="C14" i="6"/>
  <c r="C32" i="2"/>
  <c r="D32" i="2"/>
  <c r="D43" i="1"/>
  <c r="C43" i="1"/>
  <c r="D26" i="2" l="1"/>
  <c r="D38" i="1"/>
  <c r="C38" i="1"/>
  <c r="D8" i="3" l="1"/>
  <c r="D12" i="9" l="1"/>
  <c r="C12" i="9"/>
  <c r="D10" i="6"/>
  <c r="D24" i="2"/>
  <c r="C24" i="2"/>
  <c r="D34" i="1"/>
  <c r="C34" i="1"/>
  <c r="D8" i="9" l="1"/>
  <c r="C8" i="9"/>
  <c r="D20" i="2"/>
  <c r="D29" i="1"/>
  <c r="C29" i="1"/>
  <c r="D8" i="7" l="1"/>
  <c r="D18" i="2"/>
  <c r="D24" i="1"/>
  <c r="C24" i="1"/>
  <c r="D6" i="7"/>
  <c r="D6" i="3"/>
  <c r="C16" i="2"/>
  <c r="C19" i="1"/>
  <c r="D6" i="6" l="1"/>
  <c r="D8" i="6" s="1"/>
  <c r="C11" i="2"/>
  <c r="D11" i="2" s="1"/>
  <c r="D16" i="2" s="1"/>
  <c r="D12" i="1"/>
  <c r="D19" i="1" s="1"/>
  <c r="C12" i="1"/>
  <c r="C8" i="1" l="1"/>
  <c r="N13" i="5" l="1"/>
  <c r="J14" i="5"/>
  <c r="D4" i="5" l="1"/>
  <c r="M4" i="5"/>
  <c r="L4" i="5"/>
  <c r="K4" i="5"/>
  <c r="J4" i="5"/>
  <c r="I4" i="5"/>
  <c r="H4" i="5"/>
  <c r="G4" i="5"/>
  <c r="F4" i="5"/>
  <c r="E4" i="5"/>
  <c r="C4" i="5"/>
  <c r="B4" i="5"/>
  <c r="G19" i="5"/>
  <c r="N22" i="5"/>
  <c r="N21" i="5"/>
  <c r="N20" i="5"/>
  <c r="M19" i="5"/>
  <c r="L19" i="5"/>
  <c r="K19" i="5"/>
  <c r="J19" i="5"/>
  <c r="I19" i="5"/>
  <c r="H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K24" i="5" s="1"/>
  <c r="I14" i="5"/>
  <c r="H14" i="5"/>
  <c r="G14" i="5"/>
  <c r="F14" i="5"/>
  <c r="E14" i="5"/>
  <c r="D14" i="5"/>
  <c r="C14" i="5"/>
  <c r="B14" i="5"/>
  <c r="N19" i="5" l="1"/>
  <c r="M24" i="5"/>
  <c r="L24" i="5"/>
  <c r="J24" i="5"/>
  <c r="I24" i="5"/>
  <c r="H24" i="5"/>
  <c r="B24" i="5"/>
  <c r="G24" i="5"/>
  <c r="F24" i="5"/>
  <c r="E24" i="5"/>
  <c r="D24" i="5"/>
  <c r="C24" i="5"/>
  <c r="N6" i="5"/>
  <c r="N2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<sst xmlns="http://schemas.openxmlformats.org/spreadsheetml/2006/main" count="230" uniqueCount="116">
  <si>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</si>
  <si>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</si>
  <si>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</si>
  <si>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</si>
  <si>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</si>
  <si>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</si>
  <si>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</si>
  <si>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</si>
  <si>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</si>
  <si>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</si>
  <si>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</si>
  <si>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</si>
  <si>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</si>
  <si>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</si>
  <si>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</si>
  <si>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</si>
  <si>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</si>
  <si>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</si>
  <si>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</si>
  <si>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</si>
  <si>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</si>
  <si>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</si>
  <si>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</si>
  <si>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</si>
  <si>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</si>
  <si>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</si>
  <si>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</si>
  <si>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</si>
  <si>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</si>
  <si>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</si>
  <si>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</si>
  <si>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</si>
  <si>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</si>
  <si>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</si>
  <si>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</si>
  <si>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</si>
  <si>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</si>
  <si>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</si>
  <si>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</si>
  <si>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</si>
  <si>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</si>
  <si>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</si>
  <si>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</si>
  <si>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</si>
  <si>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</si>
  <si>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</si>
  <si>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</si>
  <si>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</si>
  <si>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</si>
  <si>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</si>
  <si>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</si>
  <si>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Сосновая,8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</si>
  <si>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</si>
  <si>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</si>
  <si>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</si>
  <si>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</si>
  <si>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</si>
  <si>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</si>
  <si>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</si>
  <si>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домофона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</si>
  <si>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</si>
  <si>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</si>
  <si>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</si>
  <si>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счёт  2021г</t>
  </si>
  <si>
    <t>Лицевой счёт 2021г</t>
  </si>
  <si>
    <t>Лицевой счёт  20201</t>
  </si>
  <si>
    <t>Лицевой счет. Сводный расчет  2021г</t>
  </si>
  <si>
    <t>Итого за февраль</t>
  </si>
  <si>
    <t>Уборка снега с подъездных козырьков</t>
  </si>
  <si>
    <t>Установка светильтников онлайт 2 шт над 1 и2 подъездами.</t>
  </si>
  <si>
    <t>Закрепление электрощита в насосной</t>
  </si>
  <si>
    <t>Кревизия печного разъема. Квартира №3</t>
  </si>
  <si>
    <t>Итого за март</t>
  </si>
  <si>
    <t>Работы ППР</t>
  </si>
  <si>
    <t>Скидывание снега с подъездных козырьков</t>
  </si>
  <si>
    <t>Обработка угла в кухне о  грибка Квартира №89</t>
  </si>
  <si>
    <t>Ремонт напольной плитки в подъездах №1,2</t>
  </si>
  <si>
    <t>Замена светильников Онлайт Подъезд №1,2</t>
  </si>
  <si>
    <t>Замена крана на радиаторе отопления Кв №3</t>
  </si>
  <si>
    <t>Отключение подъездного отопления</t>
  </si>
  <si>
    <t>Итого за апрель</t>
  </si>
  <si>
    <t>Установка светильников в подъездах 10 шт</t>
  </si>
  <si>
    <t>Вывели воду для полива</t>
  </si>
  <si>
    <t>Итого за май</t>
  </si>
  <si>
    <t xml:space="preserve">Привоз земли </t>
  </si>
  <si>
    <t xml:space="preserve">Покраска бордюр </t>
  </si>
  <si>
    <t>Промывка системы теплоснабжения</t>
  </si>
  <si>
    <t>Итого за июнь</t>
  </si>
  <si>
    <t>Замена доводчика входной двери. Подъезд №1</t>
  </si>
  <si>
    <t>Работы ППР. Замена лампочек</t>
  </si>
  <si>
    <t>Скос травы на придомовой территории</t>
  </si>
  <si>
    <t xml:space="preserve">Прополка на детской площадке </t>
  </si>
  <si>
    <t>Изготовление и установка дверей 2 шт</t>
  </si>
  <si>
    <t>Итого за июль</t>
  </si>
  <si>
    <t>Замена крана на полотенцесушителе Квартира №47</t>
  </si>
  <si>
    <t>Итого за август</t>
  </si>
  <si>
    <t>Частичный ремонт кровли подъездного козырька Подъезд № 2</t>
  </si>
  <si>
    <t>Регулировка навеса подъездной двери и доводчика Подъезд №2</t>
  </si>
  <si>
    <t>Наклейки правило пользования лифтом</t>
  </si>
  <si>
    <t>Замена проводки в ВРУ</t>
  </si>
  <si>
    <t>Работы ППР. Замена светильников Онлайт</t>
  </si>
  <si>
    <t>Наклейка Вас обслуживает</t>
  </si>
  <si>
    <t>Итого за сентябрь</t>
  </si>
  <si>
    <t>Запуск подъездного отопления</t>
  </si>
  <si>
    <t>Итого за октябрь</t>
  </si>
  <si>
    <t>Замена водосчетчика ХВС</t>
  </si>
  <si>
    <t>Демонтаж, монтаж створки окна Подъезд №1</t>
  </si>
  <si>
    <t>Ремонт фасада</t>
  </si>
  <si>
    <t>Итого за ноябрь</t>
  </si>
  <si>
    <t>Ремонт почтовых ящиков</t>
  </si>
  <si>
    <t>Установка замка на чердак (кровлю)</t>
  </si>
  <si>
    <t>Ремонт обратной трубы ГВС в ТУ</t>
  </si>
  <si>
    <t>Монтаж разъемного соединения трубы отопления теплообменника</t>
  </si>
  <si>
    <t>Чистка теплообменника</t>
  </si>
  <si>
    <t>Итого за декабрь</t>
  </si>
  <si>
    <t>Замена светильников 7вт 5шт Подъезд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</si>
</sst>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Font="1" applyBorder="1"/>
    <xf numFmtId="0" fontId="0" fillId="0" borderId="4" xfId="0" applyFont="1" applyBorder="1"/>
    <xf numFmtId="0" fontId="1" fillId="0" borderId="7" xfId="0" applyFont="1" applyBorder="1"/>
    <xf numFmtId="0" fontId="0" fillId="0" borderId="1" xfId="0" applyFont="1" applyBorder="1" applyAlignment="1">
      <alignment horizontal="right"/>
    </xf>
    <xf numFmtId="0" fontId="0" fillId="0" borderId="6" xfId="0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6" xfId="0" applyFont="1" applyBorder="1"/>
    <xf numFmtId="0" fontId="8" fillId="0" borderId="4" xfId="0" applyFont="1" applyBorder="1"/>
    <xf numFmtId="0" fontId="9" fillId="0" borderId="1" xfId="0" applyFont="1" applyBorder="1"/>
    <xf numFmtId="0" fontId="8" fillId="0" borderId="1" xfId="0" applyFont="1" applyBorder="1" applyAlignment="1">
      <alignment horizontal="left" wrapText="1"/>
    </xf>
    <xf numFmtId="0" fontId="9" fillId="0" borderId="1" xfId="0" applyFont="1" applyFill="1" applyBorder="1"/>
    <xf numFmtId="0" fontId="8" fillId="0" borderId="1" xfId="0" applyFont="1" applyFill="1" applyBorder="1"/>
    <xf numFmtId="0" fontId="8" fillId="0" borderId="0" xfId="0" applyFont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9" fillId="0" borderId="1" xfId="0" applyFont="1" applyBorder="1" applyAlignment="1">
      <alignment horizontal="left"/>
    </xf>
    <xf numFmtId="0" fontId="9" fillId="0" borderId="6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48" workbookViewId="0">
      <selection activeCell="D64" sqref="D64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80" t="s">
        <v>63</v>
      </c>
      <c r="C1" s="80"/>
      <c r="D1" s="80"/>
      <c r="E1" s="7"/>
      <c r="F1" s="7"/>
      <c r="G1" s="7"/>
      <c r="H1" s="7"/>
    </row>
    <row r="2" spans="1:8" ht="15.95" customHeight="1" x14ac:dyDescent="0.25">
      <c r="A2" s="1"/>
      <c r="B2" s="2" t="s">
        <v>51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79" t="s">
        <v>4</v>
      </c>
      <c r="C3" s="79"/>
      <c r="D3" s="79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30" x14ac:dyDescent="0.25">
      <c r="A6" s="54">
        <v>1</v>
      </c>
      <c r="B6" s="54" t="s">
        <v>57</v>
      </c>
      <c r="C6" s="54">
        <v>1223.92</v>
      </c>
      <c r="D6" s="3">
        <v>1223.92</v>
      </c>
      <c r="E6" s="6"/>
      <c r="F6" s="1"/>
    </row>
    <row r="7" spans="1:8" ht="60" x14ac:dyDescent="0.25">
      <c r="A7" s="54">
        <v>2</v>
      </c>
      <c r="B7" s="54" t="s">
        <v>61</v>
      </c>
      <c r="C7" s="54">
        <v>935</v>
      </c>
      <c r="D7" s="3"/>
      <c r="E7" s="6"/>
      <c r="F7" s="1"/>
    </row>
    <row r="8" spans="1:8" x14ac:dyDescent="0.25">
      <c r="A8" s="54"/>
      <c r="B8" s="55" t="s">
        <v>62</v>
      </c>
      <c r="C8" s="55">
        <f>SUM(C6:C7)</f>
        <v>2158.92</v>
      </c>
      <c r="D8" s="3">
        <v>2158.92</v>
      </c>
      <c r="E8" s="6"/>
      <c r="F8" s="1"/>
    </row>
    <row r="9" spans="1:8" x14ac:dyDescent="0.25">
      <c r="A9" s="54"/>
      <c r="B9" s="55" t="s">
        <v>5</v>
      </c>
      <c r="C9" s="54"/>
      <c r="D9" s="3"/>
      <c r="E9" s="6"/>
      <c r="F9" s="1"/>
    </row>
    <row r="10" spans="1:8" ht="30" x14ac:dyDescent="0.25">
      <c r="A10" s="54">
        <v>1</v>
      </c>
      <c r="B10" s="54" t="s">
        <v>57</v>
      </c>
      <c r="C10" s="55">
        <v>1223.92</v>
      </c>
      <c r="D10" s="3"/>
      <c r="E10" s="6"/>
      <c r="F10" s="1"/>
    </row>
    <row r="11" spans="1:8" s="5" customFormat="1" ht="60" x14ac:dyDescent="0.25">
      <c r="A11" s="54">
        <v>2</v>
      </c>
      <c r="B11" s="54" t="s">
        <v>61</v>
      </c>
      <c r="C11" s="54">
        <v>935</v>
      </c>
      <c r="D11" s="3"/>
      <c r="E11" s="11"/>
      <c r="F11" s="4"/>
    </row>
    <row r="12" spans="1:8" s="5" customFormat="1" x14ac:dyDescent="0.25">
      <c r="A12" s="54"/>
      <c r="B12" s="55" t="s">
        <v>67</v>
      </c>
      <c r="C12" s="54">
        <f>SUM(C10:C11)</f>
        <v>2158.92</v>
      </c>
      <c r="D12" s="3">
        <f>C12+D8</f>
        <v>4317.84</v>
      </c>
      <c r="E12" s="4"/>
      <c r="F12" s="4"/>
    </row>
    <row r="13" spans="1:8" x14ac:dyDescent="0.25">
      <c r="A13" s="54"/>
      <c r="B13" s="55" t="s">
        <v>3</v>
      </c>
      <c r="C13" s="54"/>
      <c r="D13" s="3"/>
      <c r="E13" s="1"/>
      <c r="F13" s="1"/>
    </row>
    <row r="14" spans="1:8" ht="30" x14ac:dyDescent="0.25">
      <c r="A14" s="54">
        <v>1</v>
      </c>
      <c r="B14" s="54" t="s">
        <v>57</v>
      </c>
      <c r="C14" s="54">
        <v>1223.92</v>
      </c>
      <c r="D14" s="3"/>
      <c r="E14" s="1"/>
      <c r="F14" s="1"/>
    </row>
    <row r="15" spans="1:8" ht="60" x14ac:dyDescent="0.25">
      <c r="A15" s="54">
        <v>2</v>
      </c>
      <c r="B15" s="54" t="s">
        <v>61</v>
      </c>
      <c r="C15" s="54">
        <v>935</v>
      </c>
      <c r="D15" s="3"/>
      <c r="E15" s="1"/>
      <c r="F15" s="1"/>
    </row>
    <row r="16" spans="1:8" x14ac:dyDescent="0.25">
      <c r="A16" s="54">
        <v>3</v>
      </c>
      <c r="B16" s="54" t="s">
        <v>70</v>
      </c>
      <c r="C16" s="54">
        <v>657</v>
      </c>
      <c r="D16" s="3"/>
      <c r="E16" s="1"/>
      <c r="F16" s="1"/>
    </row>
    <row r="17" spans="1:6" x14ac:dyDescent="0.25">
      <c r="A17" s="54">
        <v>4</v>
      </c>
      <c r="B17" s="54" t="s">
        <v>78</v>
      </c>
      <c r="C17" s="54">
        <v>1774.5</v>
      </c>
      <c r="D17" s="3"/>
      <c r="E17" s="1"/>
      <c r="F17" s="1"/>
    </row>
    <row r="18" spans="1:6" s="5" customFormat="1" x14ac:dyDescent="0.25">
      <c r="A18" s="54">
        <v>5</v>
      </c>
      <c r="B18" s="54" t="s">
        <v>71</v>
      </c>
      <c r="C18" s="54">
        <v>158.25</v>
      </c>
      <c r="D18" s="3"/>
      <c r="E18" s="4"/>
      <c r="F18" s="4"/>
    </row>
    <row r="19" spans="1:6" s="5" customFormat="1" x14ac:dyDescent="0.25">
      <c r="A19" s="54"/>
      <c r="B19" s="55" t="s">
        <v>72</v>
      </c>
      <c r="C19" s="55">
        <f>SUM(C14:C18)</f>
        <v>4748.67</v>
      </c>
      <c r="D19" s="3">
        <f>C19+D12</f>
        <v>9066.51</v>
      </c>
      <c r="E19" s="4"/>
      <c r="F19" s="4"/>
    </row>
    <row r="20" spans="1:6" x14ac:dyDescent="0.25">
      <c r="A20" s="54"/>
      <c r="B20" s="55" t="s">
        <v>7</v>
      </c>
      <c r="C20" s="55"/>
      <c r="D20" s="3"/>
      <c r="E20" s="1"/>
      <c r="F20" s="1"/>
    </row>
    <row r="21" spans="1:6" ht="30" x14ac:dyDescent="0.25">
      <c r="A21" s="54">
        <v>1</v>
      </c>
      <c r="B21" s="54" t="s">
        <v>57</v>
      </c>
      <c r="C21" s="54">
        <v>1223.92</v>
      </c>
      <c r="D21" s="3"/>
      <c r="E21" s="1"/>
      <c r="F21" s="1"/>
    </row>
    <row r="22" spans="1:6" ht="60" x14ac:dyDescent="0.25">
      <c r="A22" s="54">
        <v>2</v>
      </c>
      <c r="B22" s="54" t="s">
        <v>61</v>
      </c>
      <c r="C22" s="54">
        <v>935</v>
      </c>
      <c r="D22" s="3"/>
      <c r="E22" s="1"/>
      <c r="F22" s="1"/>
    </row>
    <row r="23" spans="1:6" x14ac:dyDescent="0.25">
      <c r="A23" s="54">
        <v>3</v>
      </c>
      <c r="B23" s="54" t="s">
        <v>79</v>
      </c>
      <c r="C23" s="54">
        <v>158.25</v>
      </c>
      <c r="D23" s="3"/>
      <c r="E23" s="1"/>
      <c r="F23" s="1"/>
    </row>
    <row r="24" spans="1:6" x14ac:dyDescent="0.25">
      <c r="A24" s="54"/>
      <c r="B24" s="55" t="s">
        <v>80</v>
      </c>
      <c r="C24" s="55">
        <f>SUM(C21:C23)</f>
        <v>2317.17</v>
      </c>
      <c r="D24" s="3">
        <f>C24+D19</f>
        <v>11383.68</v>
      </c>
      <c r="E24" s="1"/>
      <c r="F24" s="1"/>
    </row>
    <row r="25" spans="1:6" x14ac:dyDescent="0.25">
      <c r="A25" s="54"/>
      <c r="B25" s="55" t="s">
        <v>8</v>
      </c>
      <c r="C25" s="54"/>
      <c r="D25" s="3"/>
      <c r="E25" s="1"/>
      <c r="F25" s="1"/>
    </row>
    <row r="26" spans="1:6" ht="30" x14ac:dyDescent="0.25">
      <c r="A26" s="54">
        <v>1</v>
      </c>
      <c r="B26" s="54" t="s">
        <v>57</v>
      </c>
      <c r="C26" s="54">
        <v>1223.92</v>
      </c>
      <c r="D26" s="3"/>
      <c r="E26" s="1"/>
      <c r="F26" s="1"/>
    </row>
    <row r="27" spans="1:6" ht="60" x14ac:dyDescent="0.25">
      <c r="A27" s="54">
        <v>2</v>
      </c>
      <c r="B27" s="54" t="s">
        <v>61</v>
      </c>
      <c r="C27" s="54">
        <v>935</v>
      </c>
      <c r="D27" s="3"/>
      <c r="E27" s="1"/>
      <c r="F27" s="1"/>
    </row>
    <row r="28" spans="1:6" x14ac:dyDescent="0.25">
      <c r="A28" s="54">
        <v>3</v>
      </c>
      <c r="B28" s="54" t="s">
        <v>82</v>
      </c>
      <c r="C28" s="54">
        <v>1423</v>
      </c>
      <c r="D28" s="3"/>
      <c r="E28" s="1"/>
      <c r="F28" s="1"/>
    </row>
    <row r="29" spans="1:6" x14ac:dyDescent="0.25">
      <c r="A29" s="54"/>
      <c r="B29" s="55" t="s">
        <v>83</v>
      </c>
      <c r="C29" s="55">
        <f>SUM(C26:C28)</f>
        <v>3581.92</v>
      </c>
      <c r="D29" s="3">
        <f>C29+D24</f>
        <v>14965.6</v>
      </c>
      <c r="E29" s="1"/>
      <c r="F29" s="1"/>
    </row>
    <row r="30" spans="1:6" x14ac:dyDescent="0.25">
      <c r="A30" s="54"/>
      <c r="B30" s="55" t="s">
        <v>9</v>
      </c>
      <c r="C30" s="54"/>
      <c r="D30" s="3"/>
      <c r="E30" s="1"/>
      <c r="F30" s="1"/>
    </row>
    <row r="31" spans="1:6" ht="30" x14ac:dyDescent="0.25">
      <c r="A31" s="54">
        <v>1</v>
      </c>
      <c r="B31" s="54" t="s">
        <v>57</v>
      </c>
      <c r="C31" s="54">
        <v>1223.92</v>
      </c>
      <c r="D31" s="32"/>
      <c r="E31" s="1"/>
      <c r="F31" s="1"/>
    </row>
    <row r="32" spans="1:6" ht="60" x14ac:dyDescent="0.25">
      <c r="A32" s="32">
        <v>2</v>
      </c>
      <c r="B32" s="54" t="s">
        <v>61</v>
      </c>
      <c r="C32" s="3">
        <v>935</v>
      </c>
      <c r="D32" s="3"/>
      <c r="E32" s="1"/>
      <c r="F32" s="1"/>
    </row>
    <row r="33" spans="1:6" x14ac:dyDescent="0.25">
      <c r="A33" s="32">
        <v>3</v>
      </c>
      <c r="B33" s="32" t="s">
        <v>86</v>
      </c>
      <c r="C33" s="32">
        <v>633</v>
      </c>
      <c r="D33" s="32"/>
      <c r="E33" s="1"/>
      <c r="F33" s="1"/>
    </row>
    <row r="34" spans="1:6" x14ac:dyDescent="0.25">
      <c r="A34" s="13"/>
      <c r="B34" s="3" t="s">
        <v>87</v>
      </c>
      <c r="C34" s="13">
        <f>SUM(C31:C33)</f>
        <v>2791.92</v>
      </c>
      <c r="D34" s="3">
        <f>C34+D29</f>
        <v>17757.52</v>
      </c>
      <c r="E34" s="1"/>
      <c r="F34" s="1"/>
    </row>
    <row r="35" spans="1:6" x14ac:dyDescent="0.25">
      <c r="A35" s="13"/>
      <c r="B35" s="3" t="s">
        <v>10</v>
      </c>
      <c r="C35" s="13"/>
      <c r="D35" s="13"/>
      <c r="E35" s="1"/>
      <c r="F35" s="1"/>
    </row>
    <row r="36" spans="1:6" ht="30" x14ac:dyDescent="0.25">
      <c r="A36" s="13">
        <v>1</v>
      </c>
      <c r="B36" s="54" t="s">
        <v>57</v>
      </c>
      <c r="C36" s="13">
        <v>1223.92</v>
      </c>
      <c r="D36" s="3"/>
      <c r="E36" s="1"/>
      <c r="F36" s="1"/>
    </row>
    <row r="37" spans="1:6" ht="60" x14ac:dyDescent="0.25">
      <c r="A37" s="13">
        <v>2</v>
      </c>
      <c r="B37" s="54" t="s">
        <v>61</v>
      </c>
      <c r="C37" s="32">
        <v>935</v>
      </c>
      <c r="D37" s="3"/>
      <c r="E37" s="1"/>
      <c r="F37" s="1"/>
    </row>
    <row r="38" spans="1:6" x14ac:dyDescent="0.25">
      <c r="A38" s="13"/>
      <c r="B38" s="3" t="s">
        <v>93</v>
      </c>
      <c r="C38" s="3">
        <f>SUM(C36:C37)</f>
        <v>2158.92</v>
      </c>
      <c r="D38" s="3">
        <f>C38+D34</f>
        <v>19916.440000000002</v>
      </c>
      <c r="E38" s="1"/>
      <c r="F38" s="1"/>
    </row>
    <row r="39" spans="1:6" x14ac:dyDescent="0.25">
      <c r="A39" s="13"/>
      <c r="B39" s="3" t="s">
        <v>11</v>
      </c>
      <c r="C39" s="13"/>
      <c r="D39" s="3"/>
      <c r="E39" s="1"/>
      <c r="F39" s="1"/>
    </row>
    <row r="40" spans="1:6" ht="30" x14ac:dyDescent="0.25">
      <c r="A40" s="13">
        <v>1</v>
      </c>
      <c r="B40" s="54" t="s">
        <v>57</v>
      </c>
      <c r="C40" s="13">
        <v>1223.92</v>
      </c>
      <c r="D40" s="3"/>
      <c r="E40" s="1"/>
      <c r="F40" s="1"/>
    </row>
    <row r="41" spans="1:6" ht="60" x14ac:dyDescent="0.25">
      <c r="A41" s="13">
        <v>2</v>
      </c>
      <c r="B41" s="54" t="s">
        <v>61</v>
      </c>
      <c r="C41" s="32">
        <v>935</v>
      </c>
      <c r="D41" s="3"/>
      <c r="E41" s="1"/>
      <c r="F41" s="1"/>
    </row>
    <row r="42" spans="1:6" ht="30" x14ac:dyDescent="0.25">
      <c r="A42" s="13">
        <v>3</v>
      </c>
      <c r="B42" s="32" t="s">
        <v>94</v>
      </c>
      <c r="C42" s="13">
        <v>1290</v>
      </c>
      <c r="D42" s="3"/>
      <c r="E42" s="1"/>
      <c r="F42" s="1"/>
    </row>
    <row r="43" spans="1:6" x14ac:dyDescent="0.25">
      <c r="A43" s="13"/>
      <c r="B43" s="3" t="s">
        <v>95</v>
      </c>
      <c r="C43" s="3">
        <f>SUM(C40:C42)</f>
        <v>3448.92</v>
      </c>
      <c r="D43" s="3">
        <f>C43+D38</f>
        <v>23365.360000000001</v>
      </c>
      <c r="E43" s="1"/>
      <c r="F43" s="1"/>
    </row>
    <row r="44" spans="1:6" x14ac:dyDescent="0.25">
      <c r="A44" s="13"/>
      <c r="B44" s="3" t="s">
        <v>12</v>
      </c>
      <c r="C44" s="13"/>
      <c r="D44" s="3"/>
      <c r="E44" s="1"/>
      <c r="F44" s="1"/>
    </row>
    <row r="45" spans="1:6" ht="30" x14ac:dyDescent="0.25">
      <c r="A45" s="13">
        <v>1</v>
      </c>
      <c r="B45" s="54" t="s">
        <v>57</v>
      </c>
      <c r="C45" s="3">
        <v>1223.92</v>
      </c>
      <c r="D45" s="3"/>
      <c r="E45" s="1"/>
      <c r="F45" s="1"/>
    </row>
    <row r="46" spans="1:6" ht="60" x14ac:dyDescent="0.25">
      <c r="A46" s="13">
        <v>2</v>
      </c>
      <c r="B46" s="54" t="s">
        <v>61</v>
      </c>
      <c r="C46" s="13">
        <v>935</v>
      </c>
      <c r="D46" s="3"/>
      <c r="E46" s="1"/>
      <c r="F46" s="1"/>
    </row>
    <row r="47" spans="1:6" x14ac:dyDescent="0.25">
      <c r="A47" s="13"/>
      <c r="B47" s="3" t="s">
        <v>102</v>
      </c>
      <c r="C47" s="3">
        <f>SUM(C45:C46)</f>
        <v>2158.92</v>
      </c>
      <c r="D47" s="3">
        <f>C47+D43</f>
        <v>25524.28</v>
      </c>
      <c r="E47" s="1"/>
      <c r="F47" s="1"/>
    </row>
    <row r="48" spans="1:6" x14ac:dyDescent="0.25">
      <c r="A48" s="13"/>
      <c r="B48" s="3" t="s">
        <v>13</v>
      </c>
      <c r="C48" s="13"/>
      <c r="D48" s="3"/>
      <c r="E48" s="1"/>
      <c r="F48" s="1"/>
    </row>
    <row r="49" spans="1:6" ht="30" x14ac:dyDescent="0.25">
      <c r="A49" s="13">
        <v>1</v>
      </c>
      <c r="B49" s="54" t="s">
        <v>57</v>
      </c>
      <c r="C49" s="13">
        <v>1223.92</v>
      </c>
      <c r="D49" s="3"/>
      <c r="E49" s="1"/>
      <c r="F49" s="1"/>
    </row>
    <row r="50" spans="1:6" ht="60" x14ac:dyDescent="0.25">
      <c r="A50" s="13">
        <v>2</v>
      </c>
      <c r="B50" s="54" t="s">
        <v>61</v>
      </c>
      <c r="C50" s="13">
        <v>935</v>
      </c>
      <c r="D50" s="3"/>
      <c r="E50" s="1"/>
      <c r="F50" s="1"/>
    </row>
    <row r="51" spans="1:6" x14ac:dyDescent="0.25">
      <c r="A51" s="13">
        <v>3</v>
      </c>
      <c r="B51" s="13" t="s">
        <v>103</v>
      </c>
      <c r="C51" s="13">
        <v>316.5</v>
      </c>
      <c r="D51" s="3"/>
      <c r="E51" s="1"/>
      <c r="F51" s="1"/>
    </row>
    <row r="52" spans="1:6" x14ac:dyDescent="0.25">
      <c r="A52" s="13"/>
      <c r="B52" s="3" t="s">
        <v>104</v>
      </c>
      <c r="C52" s="3">
        <f>SUM(C49:C51)</f>
        <v>2475.42</v>
      </c>
      <c r="D52" s="3">
        <f>C52+D47</f>
        <v>27999.699999999997</v>
      </c>
      <c r="E52" s="1"/>
      <c r="F52" s="1"/>
    </row>
    <row r="53" spans="1:6" x14ac:dyDescent="0.25">
      <c r="A53" s="13"/>
      <c r="B53" s="3" t="s">
        <v>14</v>
      </c>
      <c r="C53" s="13"/>
      <c r="D53" s="3"/>
      <c r="E53" s="1"/>
      <c r="F53" s="1"/>
    </row>
    <row r="54" spans="1:6" ht="30" x14ac:dyDescent="0.25">
      <c r="A54" s="13">
        <v>1</v>
      </c>
      <c r="B54" s="54" t="s">
        <v>57</v>
      </c>
      <c r="C54" s="13">
        <v>1223.92</v>
      </c>
      <c r="D54" s="3"/>
      <c r="E54" s="1"/>
      <c r="F54" s="1"/>
    </row>
    <row r="55" spans="1:6" ht="60" x14ac:dyDescent="0.25">
      <c r="A55" s="13">
        <v>2</v>
      </c>
      <c r="B55" s="54" t="s">
        <v>61</v>
      </c>
      <c r="C55" s="13">
        <v>935</v>
      </c>
      <c r="D55" s="3"/>
      <c r="E55" s="1"/>
      <c r="F55" s="1"/>
    </row>
    <row r="56" spans="1:6" x14ac:dyDescent="0.25">
      <c r="A56" s="13"/>
      <c r="B56" s="3" t="s">
        <v>108</v>
      </c>
      <c r="C56" s="3">
        <f>SUM(C54:C55)</f>
        <v>2158.92</v>
      </c>
      <c r="D56" s="3">
        <f>C56+D52</f>
        <v>30158.619999999995</v>
      </c>
      <c r="E56" s="1"/>
      <c r="F56" s="1"/>
    </row>
    <row r="57" spans="1:6" x14ac:dyDescent="0.25">
      <c r="A57" s="13"/>
      <c r="B57" s="3" t="s">
        <v>15</v>
      </c>
      <c r="C57" s="13"/>
      <c r="D57" s="3"/>
      <c r="E57" s="1"/>
      <c r="F57" s="1"/>
    </row>
    <row r="58" spans="1:6" ht="30" x14ac:dyDescent="0.25">
      <c r="A58" s="13">
        <v>1</v>
      </c>
      <c r="B58" s="54" t="s">
        <v>57</v>
      </c>
      <c r="C58" s="13">
        <v>1223.92</v>
      </c>
      <c r="D58" s="3"/>
      <c r="E58" s="1"/>
      <c r="F58" s="1"/>
    </row>
    <row r="59" spans="1:6" ht="60" x14ac:dyDescent="0.25">
      <c r="A59" s="13">
        <v>2</v>
      </c>
      <c r="B59" s="54" t="s">
        <v>61</v>
      </c>
      <c r="C59" s="13">
        <v>935</v>
      </c>
      <c r="D59" s="3"/>
      <c r="E59" s="1"/>
      <c r="F59" s="1"/>
    </row>
    <row r="60" spans="1:6" x14ac:dyDescent="0.25">
      <c r="A60" s="13">
        <v>3</v>
      </c>
      <c r="B60" s="13" t="s">
        <v>111</v>
      </c>
      <c r="C60" s="13">
        <v>3644</v>
      </c>
      <c r="D60" s="3"/>
      <c r="E60" s="1"/>
      <c r="F60" s="1"/>
    </row>
    <row r="61" spans="1:6" ht="30" x14ac:dyDescent="0.25">
      <c r="A61" s="13">
        <v>4</v>
      </c>
      <c r="B61" s="13" t="s">
        <v>112</v>
      </c>
      <c r="C61" s="13">
        <v>5328</v>
      </c>
      <c r="D61" s="3"/>
      <c r="E61" s="1"/>
      <c r="F61" s="1"/>
    </row>
    <row r="62" spans="1:6" x14ac:dyDescent="0.25">
      <c r="A62" s="13">
        <v>5</v>
      </c>
      <c r="B62" s="13" t="s">
        <v>113</v>
      </c>
      <c r="C62" s="13">
        <v>25575</v>
      </c>
      <c r="D62" s="3"/>
      <c r="E62" s="1"/>
      <c r="F62" s="1"/>
    </row>
    <row r="63" spans="1:6" x14ac:dyDescent="0.25">
      <c r="A63" s="13"/>
      <c r="B63" s="3" t="s">
        <v>114</v>
      </c>
      <c r="C63" s="3">
        <f>SUM(C58:C62)</f>
        <v>36705.919999999998</v>
      </c>
      <c r="D63" s="3">
        <f>C63+D56</f>
        <v>66864.539999999994</v>
      </c>
      <c r="E63" s="1"/>
      <c r="F63" s="1"/>
    </row>
    <row r="64" spans="1:6" x14ac:dyDescent="0.25">
      <c r="A64" s="13"/>
      <c r="B64" s="3"/>
      <c r="C64" s="13"/>
      <c r="D64" s="3"/>
      <c r="E64" s="1"/>
      <c r="F64" s="1"/>
    </row>
    <row r="65" spans="1:6" x14ac:dyDescent="0.25">
      <c r="A65" s="13"/>
      <c r="B65" s="13"/>
      <c r="C65" s="13"/>
      <c r="D65" s="3"/>
      <c r="E65" s="1"/>
      <c r="F65" s="1"/>
    </row>
    <row r="66" spans="1:6" x14ac:dyDescent="0.25">
      <c r="A66" s="13"/>
      <c r="B66" s="13"/>
      <c r="C66" s="13"/>
      <c r="D66" s="3"/>
      <c r="E66" s="1"/>
      <c r="F66" s="1"/>
    </row>
    <row r="67" spans="1:6" x14ac:dyDescent="0.25">
      <c r="A67" s="13"/>
      <c r="B67" s="3"/>
      <c r="C67" s="3"/>
      <c r="D67" s="3"/>
      <c r="E67" s="1"/>
      <c r="F67" s="1"/>
    </row>
    <row r="68" spans="1:6" x14ac:dyDescent="0.25">
      <c r="A68" s="13"/>
      <c r="B68" s="38"/>
      <c r="C68" s="13"/>
      <c r="D68" s="13"/>
      <c r="E68" s="1"/>
      <c r="F68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16" workbookViewId="0">
      <selection activeCell="D46" sqref="D46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80" t="s">
        <v>63</v>
      </c>
      <c r="C1" s="80"/>
      <c r="D1" s="80"/>
      <c r="E1" s="7"/>
      <c r="F1" s="7"/>
      <c r="G1" s="7"/>
    </row>
    <row r="2" spans="1:15" ht="15.95" customHeight="1" x14ac:dyDescent="0.25">
      <c r="A2" s="1"/>
      <c r="B2" s="2" t="s">
        <v>51</v>
      </c>
      <c r="C2" s="31"/>
      <c r="D2" s="31"/>
      <c r="E2" s="1"/>
      <c r="F2" s="1"/>
      <c r="G2" s="1"/>
    </row>
    <row r="3" spans="1:15" ht="15.95" customHeight="1" x14ac:dyDescent="0.25">
      <c r="A3" s="1"/>
      <c r="B3" s="79" t="s">
        <v>6</v>
      </c>
      <c r="C3" s="79"/>
      <c r="D3" s="79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8"/>
      <c r="B5" s="3" t="s">
        <v>2</v>
      </c>
      <c r="C5" s="8"/>
      <c r="D5" s="8"/>
      <c r="E5" s="1"/>
      <c r="F5" s="1"/>
      <c r="G5" s="1"/>
    </row>
    <row r="6" spans="1:15" s="1" customFormat="1" x14ac:dyDescent="0.25">
      <c r="A6" s="54">
        <v>1</v>
      </c>
      <c r="B6" s="54" t="s">
        <v>59</v>
      </c>
      <c r="C6" s="54">
        <v>2937</v>
      </c>
      <c r="D6" s="3">
        <v>2937</v>
      </c>
      <c r="H6"/>
      <c r="I6"/>
      <c r="J6"/>
      <c r="K6"/>
      <c r="L6"/>
      <c r="M6"/>
      <c r="N6"/>
      <c r="O6"/>
    </row>
    <row r="7" spans="1:15" s="1" customFormat="1" x14ac:dyDescent="0.25">
      <c r="A7" s="54"/>
      <c r="B7" s="55" t="s">
        <v>62</v>
      </c>
      <c r="C7" s="55">
        <v>2937</v>
      </c>
      <c r="D7" s="3"/>
      <c r="H7"/>
      <c r="I7"/>
      <c r="J7"/>
      <c r="K7"/>
      <c r="L7"/>
      <c r="M7"/>
      <c r="N7"/>
      <c r="O7"/>
    </row>
    <row r="8" spans="1:15" s="4" customFormat="1" x14ac:dyDescent="0.25">
      <c r="A8" s="54"/>
      <c r="B8" s="55" t="s">
        <v>5</v>
      </c>
      <c r="C8" s="54"/>
      <c r="D8" s="3"/>
      <c r="H8"/>
      <c r="I8"/>
      <c r="J8"/>
      <c r="K8"/>
      <c r="L8"/>
      <c r="M8"/>
      <c r="N8"/>
      <c r="O8"/>
    </row>
    <row r="9" spans="1:15" s="4" customFormat="1" x14ac:dyDescent="0.25">
      <c r="A9" s="54">
        <v>1</v>
      </c>
      <c r="B9" s="54" t="s">
        <v>59</v>
      </c>
      <c r="C9" s="54">
        <v>2937</v>
      </c>
      <c r="D9" s="3"/>
      <c r="H9"/>
      <c r="I9"/>
      <c r="J9"/>
      <c r="K9"/>
      <c r="L9"/>
      <c r="M9"/>
      <c r="N9"/>
      <c r="O9"/>
    </row>
    <row r="10" spans="1:15" s="1" customFormat="1" ht="15" customHeight="1" x14ac:dyDescent="0.25">
      <c r="A10" s="54">
        <v>2</v>
      </c>
      <c r="B10" s="54" t="s">
        <v>68</v>
      </c>
      <c r="C10" s="54">
        <v>474.75</v>
      </c>
      <c r="D10" s="3"/>
      <c r="H10"/>
      <c r="I10"/>
      <c r="J10"/>
      <c r="K10"/>
      <c r="L10"/>
      <c r="M10"/>
      <c r="N10"/>
      <c r="O10"/>
    </row>
    <row r="11" spans="1:15" s="1" customFormat="1" ht="15" customHeight="1" x14ac:dyDescent="0.25">
      <c r="A11" s="54"/>
      <c r="B11" s="55" t="s">
        <v>67</v>
      </c>
      <c r="C11" s="55">
        <f>SUM(C9:C10)</f>
        <v>3411.75</v>
      </c>
      <c r="D11" s="3">
        <f>C11+D6</f>
        <v>6348.75</v>
      </c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54"/>
      <c r="B12" s="55" t="s">
        <v>3</v>
      </c>
      <c r="C12" s="54"/>
      <c r="D12" s="3"/>
      <c r="H12"/>
      <c r="I12"/>
      <c r="J12"/>
      <c r="K12"/>
      <c r="L12"/>
      <c r="M12"/>
      <c r="N12"/>
      <c r="O12"/>
    </row>
    <row r="13" spans="1:15" s="1" customFormat="1" x14ac:dyDescent="0.25">
      <c r="A13" s="54">
        <v>1</v>
      </c>
      <c r="B13" s="54" t="s">
        <v>74</v>
      </c>
      <c r="C13" s="54">
        <v>198</v>
      </c>
      <c r="D13" s="3"/>
      <c r="H13"/>
      <c r="I13"/>
      <c r="J13"/>
      <c r="K13"/>
      <c r="L13"/>
      <c r="M13"/>
      <c r="N13"/>
      <c r="O13"/>
    </row>
    <row r="14" spans="1:15" s="1" customFormat="1" x14ac:dyDescent="0.25">
      <c r="A14" s="54">
        <v>2</v>
      </c>
      <c r="B14" s="54" t="s">
        <v>75</v>
      </c>
      <c r="C14" s="54">
        <v>338.25</v>
      </c>
      <c r="D14" s="3"/>
      <c r="H14"/>
      <c r="I14"/>
      <c r="J14"/>
      <c r="K14"/>
      <c r="L14"/>
      <c r="M14"/>
      <c r="N14"/>
      <c r="O14"/>
    </row>
    <row r="15" spans="1:15" s="1" customFormat="1" x14ac:dyDescent="0.25">
      <c r="A15" s="54">
        <v>3</v>
      </c>
      <c r="B15" s="54" t="s">
        <v>59</v>
      </c>
      <c r="C15" s="54">
        <v>2937</v>
      </c>
      <c r="D15" s="3"/>
      <c r="H15"/>
      <c r="I15"/>
      <c r="J15"/>
      <c r="K15"/>
      <c r="L15"/>
      <c r="M15"/>
      <c r="N15"/>
      <c r="O15"/>
    </row>
    <row r="16" spans="1:15" s="4" customFormat="1" x14ac:dyDescent="0.25">
      <c r="A16" s="54"/>
      <c r="B16" s="55" t="s">
        <v>72</v>
      </c>
      <c r="C16" s="55">
        <f>SUM(C13:C15)</f>
        <v>3473.25</v>
      </c>
      <c r="D16" s="3">
        <f>C16+D11</f>
        <v>9822</v>
      </c>
      <c r="H16"/>
      <c r="I16"/>
      <c r="J16"/>
      <c r="K16"/>
      <c r="L16"/>
      <c r="M16"/>
      <c r="N16"/>
      <c r="O16"/>
    </row>
    <row r="17" spans="1:15" s="4" customFormat="1" x14ac:dyDescent="0.25">
      <c r="A17" s="54"/>
      <c r="B17" s="55" t="s">
        <v>7</v>
      </c>
      <c r="C17" s="54"/>
      <c r="D17" s="3"/>
      <c r="H17"/>
      <c r="I17"/>
      <c r="J17"/>
      <c r="K17"/>
      <c r="L17"/>
      <c r="M17"/>
      <c r="N17"/>
      <c r="O17"/>
    </row>
    <row r="18" spans="1:15" s="4" customFormat="1" x14ac:dyDescent="0.25">
      <c r="A18" s="54">
        <v>1</v>
      </c>
      <c r="B18" s="54" t="s">
        <v>59</v>
      </c>
      <c r="C18" s="54">
        <v>2937</v>
      </c>
      <c r="D18" s="3">
        <f>C18+D16</f>
        <v>12759</v>
      </c>
      <c r="H18"/>
      <c r="I18"/>
      <c r="J18"/>
      <c r="K18"/>
      <c r="L18"/>
      <c r="M18"/>
      <c r="N18"/>
      <c r="O18"/>
    </row>
    <row r="19" spans="1:15" s="4" customFormat="1" x14ac:dyDescent="0.25">
      <c r="A19" s="54"/>
      <c r="B19" s="55" t="s">
        <v>8</v>
      </c>
      <c r="C19" s="54"/>
      <c r="D19" s="3"/>
      <c r="H19"/>
      <c r="I19"/>
      <c r="J19"/>
      <c r="K19"/>
      <c r="L19"/>
      <c r="M19"/>
      <c r="N19"/>
      <c r="O19"/>
    </row>
    <row r="20" spans="1:15" s="1" customFormat="1" x14ac:dyDescent="0.25">
      <c r="A20" s="54">
        <v>1</v>
      </c>
      <c r="B20" s="54" t="s">
        <v>59</v>
      </c>
      <c r="C20" s="54">
        <v>2937</v>
      </c>
      <c r="D20" s="3">
        <f>C20+D18</f>
        <v>15696</v>
      </c>
      <c r="H20"/>
      <c r="I20"/>
      <c r="J20"/>
      <c r="K20"/>
      <c r="L20"/>
      <c r="M20"/>
      <c r="N20"/>
      <c r="O20"/>
    </row>
    <row r="21" spans="1:15" s="1" customFormat="1" x14ac:dyDescent="0.25">
      <c r="A21" s="54"/>
      <c r="B21" s="55" t="s">
        <v>9</v>
      </c>
      <c r="C21" s="54"/>
      <c r="D21" s="3"/>
      <c r="H21"/>
      <c r="I21"/>
      <c r="J21"/>
      <c r="K21"/>
      <c r="L21"/>
      <c r="M21"/>
      <c r="N21"/>
      <c r="O21"/>
    </row>
    <row r="22" spans="1:15" s="1" customFormat="1" x14ac:dyDescent="0.25">
      <c r="A22" s="54">
        <v>1</v>
      </c>
      <c r="B22" s="54" t="s">
        <v>59</v>
      </c>
      <c r="C22" s="54">
        <v>2937</v>
      </c>
      <c r="D22" s="3"/>
      <c r="H22"/>
      <c r="I22"/>
      <c r="J22"/>
      <c r="K22"/>
      <c r="L22"/>
      <c r="M22"/>
      <c r="N22"/>
      <c r="O22"/>
    </row>
    <row r="23" spans="1:15" s="1" customFormat="1" x14ac:dyDescent="0.25">
      <c r="A23" s="54">
        <v>2</v>
      </c>
      <c r="B23" s="54" t="s">
        <v>88</v>
      </c>
      <c r="C23" s="54">
        <v>3200</v>
      </c>
      <c r="D23" s="3"/>
      <c r="H23"/>
      <c r="I23"/>
      <c r="J23"/>
      <c r="K23"/>
      <c r="L23"/>
      <c r="M23"/>
      <c r="N23"/>
      <c r="O23"/>
    </row>
    <row r="24" spans="1:15" s="4" customFormat="1" x14ac:dyDescent="0.25">
      <c r="A24" s="54"/>
      <c r="B24" s="55" t="s">
        <v>87</v>
      </c>
      <c r="C24" s="54">
        <f>SUM(C22:C23)</f>
        <v>6137</v>
      </c>
      <c r="D24" s="3">
        <f>C24+D20</f>
        <v>21833</v>
      </c>
      <c r="H24"/>
      <c r="I24"/>
      <c r="J24"/>
      <c r="K24"/>
      <c r="L24"/>
      <c r="M24"/>
      <c r="N24"/>
      <c r="O24"/>
    </row>
    <row r="25" spans="1:15" s="1" customFormat="1" x14ac:dyDescent="0.25">
      <c r="A25" s="54"/>
      <c r="B25" s="55" t="s">
        <v>10</v>
      </c>
      <c r="C25" s="54"/>
      <c r="D25" s="13"/>
      <c r="H25"/>
      <c r="I25"/>
      <c r="J25"/>
      <c r="K25"/>
      <c r="L25"/>
      <c r="M25"/>
      <c r="N25"/>
      <c r="O25"/>
    </row>
    <row r="26" spans="1:15" s="1" customFormat="1" x14ac:dyDescent="0.25">
      <c r="A26" s="54">
        <v>1</v>
      </c>
      <c r="B26" s="54" t="s">
        <v>59</v>
      </c>
      <c r="C26" s="54">
        <v>2937</v>
      </c>
      <c r="D26" s="3">
        <f>C26+D24</f>
        <v>24770</v>
      </c>
      <c r="H26"/>
      <c r="I26"/>
      <c r="J26"/>
      <c r="K26"/>
      <c r="L26"/>
      <c r="M26"/>
      <c r="N26"/>
      <c r="O26"/>
    </row>
    <row r="27" spans="1:15" s="1" customFormat="1" x14ac:dyDescent="0.25">
      <c r="A27" s="54"/>
      <c r="B27" s="55" t="s">
        <v>11</v>
      </c>
      <c r="C27" s="55"/>
      <c r="D27" s="3"/>
      <c r="H27"/>
      <c r="I27"/>
      <c r="J27"/>
      <c r="K27"/>
      <c r="L27"/>
      <c r="M27"/>
      <c r="N27"/>
      <c r="O27"/>
    </row>
    <row r="28" spans="1:15" s="1" customFormat="1" x14ac:dyDescent="0.25">
      <c r="A28" s="54">
        <v>1</v>
      </c>
      <c r="B28" s="54" t="s">
        <v>59</v>
      </c>
      <c r="C28" s="54">
        <v>2937</v>
      </c>
      <c r="D28" s="3"/>
      <c r="H28"/>
      <c r="I28"/>
      <c r="J28"/>
      <c r="K28"/>
      <c r="L28"/>
      <c r="M28"/>
      <c r="N28"/>
      <c r="O28"/>
    </row>
    <row r="29" spans="1:15" s="1" customFormat="1" ht="30" x14ac:dyDescent="0.25">
      <c r="A29" s="54">
        <v>2</v>
      </c>
      <c r="B29" s="54" t="s">
        <v>96</v>
      </c>
      <c r="C29" s="54">
        <v>5289</v>
      </c>
      <c r="D29" s="3"/>
      <c r="H29"/>
      <c r="I29"/>
      <c r="J29"/>
      <c r="K29"/>
      <c r="L29"/>
      <c r="M29"/>
      <c r="N29"/>
      <c r="O29"/>
    </row>
    <row r="30" spans="1:15" s="1" customFormat="1" ht="30" x14ac:dyDescent="0.25">
      <c r="A30" s="54">
        <v>3</v>
      </c>
      <c r="B30" s="54" t="s">
        <v>97</v>
      </c>
      <c r="C30" s="54">
        <v>1424.25</v>
      </c>
      <c r="D30" s="3"/>
      <c r="H30"/>
      <c r="I30"/>
      <c r="J30"/>
      <c r="K30"/>
      <c r="L30"/>
      <c r="M30"/>
      <c r="N30"/>
      <c r="O30"/>
    </row>
    <row r="31" spans="1:15" s="1" customFormat="1" x14ac:dyDescent="0.25">
      <c r="A31" s="54">
        <v>4</v>
      </c>
      <c r="B31" s="54" t="s">
        <v>98</v>
      </c>
      <c r="C31" s="54">
        <v>170</v>
      </c>
      <c r="D31" s="3"/>
      <c r="H31"/>
      <c r="I31"/>
      <c r="J31"/>
      <c r="K31"/>
      <c r="L31"/>
      <c r="M31"/>
      <c r="N31"/>
      <c r="O31"/>
    </row>
    <row r="32" spans="1:15" s="1" customFormat="1" x14ac:dyDescent="0.25">
      <c r="A32" s="54"/>
      <c r="B32" s="55" t="s">
        <v>95</v>
      </c>
      <c r="C32" s="55">
        <f>SUM(C28:C31)</f>
        <v>9820.25</v>
      </c>
      <c r="D32" s="3">
        <f>C32+D26</f>
        <v>34590.25</v>
      </c>
    </row>
    <row r="33" spans="1:4" x14ac:dyDescent="0.25">
      <c r="A33" s="56"/>
      <c r="B33" s="60" t="s">
        <v>12</v>
      </c>
      <c r="C33" s="56"/>
      <c r="D33" s="14"/>
    </row>
    <row r="34" spans="1:4" x14ac:dyDescent="0.25">
      <c r="A34" s="54">
        <v>1</v>
      </c>
      <c r="B34" s="54" t="s">
        <v>59</v>
      </c>
      <c r="C34" s="54">
        <v>2937</v>
      </c>
      <c r="D34" s="14"/>
    </row>
    <row r="35" spans="1:4" x14ac:dyDescent="0.25">
      <c r="A35" s="56">
        <v>2</v>
      </c>
      <c r="B35" s="54" t="s">
        <v>101</v>
      </c>
      <c r="C35" s="54">
        <v>65</v>
      </c>
      <c r="D35" s="15"/>
    </row>
    <row r="36" spans="1:4" x14ac:dyDescent="0.25">
      <c r="A36" s="56"/>
      <c r="B36" s="55" t="s">
        <v>102</v>
      </c>
      <c r="C36" s="55">
        <f>SUM(C34:C35)</f>
        <v>3002</v>
      </c>
      <c r="D36" s="14">
        <f>C36+D32</f>
        <v>37592.25</v>
      </c>
    </row>
    <row r="37" spans="1:4" x14ac:dyDescent="0.25">
      <c r="A37" s="56"/>
      <c r="B37" s="55" t="s">
        <v>13</v>
      </c>
      <c r="C37" s="54"/>
      <c r="D37" s="14"/>
    </row>
    <row r="38" spans="1:4" x14ac:dyDescent="0.25">
      <c r="A38" s="56">
        <v>1</v>
      </c>
      <c r="B38" s="54" t="s">
        <v>59</v>
      </c>
      <c r="C38" s="55">
        <v>2937</v>
      </c>
      <c r="D38" s="14">
        <f>C38+D36</f>
        <v>40529.25</v>
      </c>
    </row>
    <row r="39" spans="1:4" x14ac:dyDescent="0.25">
      <c r="A39" s="56"/>
      <c r="B39" s="55" t="s">
        <v>14</v>
      </c>
      <c r="C39" s="54"/>
      <c r="D39" s="15"/>
    </row>
    <row r="40" spans="1:4" x14ac:dyDescent="0.25">
      <c r="A40" s="56">
        <v>1</v>
      </c>
      <c r="B40" s="54" t="s">
        <v>59</v>
      </c>
      <c r="C40" s="54">
        <v>2937</v>
      </c>
      <c r="D40" s="14"/>
    </row>
    <row r="41" spans="1:4" ht="15" customHeight="1" x14ac:dyDescent="0.25">
      <c r="A41" s="56">
        <v>2</v>
      </c>
      <c r="B41" s="54" t="s">
        <v>109</v>
      </c>
      <c r="C41" s="54">
        <v>459.11</v>
      </c>
      <c r="D41" s="14"/>
    </row>
    <row r="42" spans="1:4" ht="15" customHeight="1" x14ac:dyDescent="0.25">
      <c r="A42" s="34">
        <v>3</v>
      </c>
      <c r="B42" s="13" t="s">
        <v>110</v>
      </c>
      <c r="C42" s="34">
        <v>265</v>
      </c>
      <c r="D42" s="14"/>
    </row>
    <row r="43" spans="1:4" x14ac:dyDescent="0.25">
      <c r="A43" s="34"/>
      <c r="B43" s="26" t="s">
        <v>108</v>
      </c>
      <c r="C43" s="14">
        <f>SUM(C40:C42)</f>
        <v>3661.11</v>
      </c>
      <c r="D43" s="14">
        <f>C43+D38</f>
        <v>44190.36</v>
      </c>
    </row>
    <row r="44" spans="1:4" x14ac:dyDescent="0.25">
      <c r="A44" s="34"/>
      <c r="B44" s="3" t="s">
        <v>15</v>
      </c>
      <c r="C44" s="32"/>
      <c r="D44" s="14"/>
    </row>
    <row r="45" spans="1:4" x14ac:dyDescent="0.25">
      <c r="A45" s="14">
        <v>1</v>
      </c>
      <c r="B45" s="54" t="s">
        <v>59</v>
      </c>
      <c r="C45" s="3">
        <v>2937</v>
      </c>
      <c r="D45" s="14">
        <f>C45+D43</f>
        <v>47127.360000000001</v>
      </c>
    </row>
    <row r="46" spans="1:4" x14ac:dyDescent="0.25">
      <c r="A46" s="34"/>
      <c r="B46" s="26"/>
      <c r="C46" s="34"/>
      <c r="D46" s="14"/>
    </row>
    <row r="47" spans="1:4" x14ac:dyDescent="0.25">
      <c r="A47" s="34"/>
      <c r="B47" s="13"/>
      <c r="C47" s="32"/>
      <c r="D47" s="14"/>
    </row>
    <row r="48" spans="1:4" x14ac:dyDescent="0.25">
      <c r="A48" s="34"/>
      <c r="B48" s="13"/>
      <c r="C48" s="32"/>
      <c r="D48" s="14"/>
    </row>
    <row r="49" spans="1:4" x14ac:dyDescent="0.25">
      <c r="A49" s="34"/>
      <c r="B49" s="3"/>
      <c r="C49" s="32"/>
      <c r="D49" s="14"/>
    </row>
    <row r="50" spans="1:4" x14ac:dyDescent="0.25">
      <c r="A50" s="34"/>
      <c r="B50" s="32"/>
      <c r="C50" s="32"/>
      <c r="D50" s="14"/>
    </row>
    <row r="51" spans="1:4" x14ac:dyDescent="0.25">
      <c r="A51" s="34"/>
      <c r="B51" s="13"/>
      <c r="C51" s="32"/>
      <c r="D51" s="14"/>
    </row>
    <row r="52" spans="1:4" x14ac:dyDescent="0.25">
      <c r="A52" s="34"/>
      <c r="B52" s="13"/>
      <c r="C52" s="32"/>
      <c r="D52" s="14"/>
    </row>
    <row r="53" spans="1:4" x14ac:dyDescent="0.25">
      <c r="A53" s="34"/>
      <c r="B53" s="13"/>
      <c r="C53" s="32"/>
      <c r="D53" s="14"/>
    </row>
    <row r="54" spans="1:4" x14ac:dyDescent="0.25">
      <c r="A54" s="34"/>
      <c r="B54" s="26"/>
      <c r="C54" s="34"/>
      <c r="D54" s="15"/>
    </row>
    <row r="55" spans="1:4" x14ac:dyDescent="0.25">
      <c r="A55" s="15"/>
      <c r="B55" s="32"/>
      <c r="C55" s="15"/>
      <c r="D55" s="15"/>
    </row>
    <row r="56" spans="1:4" x14ac:dyDescent="0.25">
      <c r="A56" s="15"/>
      <c r="B56" s="13"/>
      <c r="C56" s="15"/>
      <c r="D56" s="15"/>
    </row>
    <row r="57" spans="1:4" x14ac:dyDescent="0.25">
      <c r="A57" s="15"/>
      <c r="B57" s="13"/>
      <c r="C57" s="15"/>
      <c r="D57" s="14"/>
    </row>
    <row r="58" spans="1:4" x14ac:dyDescent="0.25">
      <c r="A58" s="15"/>
      <c r="B58" s="26"/>
      <c r="C58" s="14"/>
      <c r="D58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D17" sqref="D17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80" t="s">
        <v>63</v>
      </c>
      <c r="C1" s="80"/>
      <c r="D1" s="80"/>
    </row>
    <row r="2" spans="1:4" ht="15.75" x14ac:dyDescent="0.25">
      <c r="A2" s="1"/>
      <c r="B2" s="2" t="s">
        <v>51</v>
      </c>
      <c r="C2" s="31"/>
      <c r="D2" s="31"/>
    </row>
    <row r="3" spans="1:4" ht="15.75" x14ac:dyDescent="0.25">
      <c r="A3" s="1"/>
      <c r="B3" s="79" t="s">
        <v>34</v>
      </c>
      <c r="C3" s="79"/>
      <c r="D3" s="79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58"/>
      <c r="B5" s="55" t="s">
        <v>5</v>
      </c>
      <c r="C5" s="58"/>
      <c r="D5" s="8"/>
    </row>
    <row r="6" spans="1:4" ht="30" x14ac:dyDescent="0.25">
      <c r="A6" s="58">
        <v>1</v>
      </c>
      <c r="B6" s="54" t="s">
        <v>69</v>
      </c>
      <c r="C6" s="59">
        <v>1218.8800000000001</v>
      </c>
      <c r="D6" s="10">
        <f>C6</f>
        <v>1218.8800000000001</v>
      </c>
    </row>
    <row r="7" spans="1:4" x14ac:dyDescent="0.25">
      <c r="A7" s="58"/>
      <c r="B7" s="55" t="s">
        <v>3</v>
      </c>
      <c r="C7" s="59"/>
      <c r="D7" s="10"/>
    </row>
    <row r="8" spans="1:4" x14ac:dyDescent="0.25">
      <c r="A8" s="58">
        <v>1</v>
      </c>
      <c r="B8" s="54" t="s">
        <v>73</v>
      </c>
      <c r="C8" s="59">
        <v>1394.3</v>
      </c>
      <c r="D8" s="10">
        <f>C8+D6</f>
        <v>2613.1800000000003</v>
      </c>
    </row>
    <row r="9" spans="1:4" x14ac:dyDescent="0.25">
      <c r="A9" s="54"/>
      <c r="B9" s="55" t="s">
        <v>9</v>
      </c>
      <c r="C9" s="54"/>
      <c r="D9" s="3"/>
    </row>
    <row r="10" spans="1:4" x14ac:dyDescent="0.25">
      <c r="A10" s="58">
        <v>1</v>
      </c>
      <c r="B10" s="54" t="s">
        <v>89</v>
      </c>
      <c r="C10" s="55">
        <v>832.2</v>
      </c>
      <c r="D10" s="3">
        <f>C10+D8</f>
        <v>3445.38</v>
      </c>
    </row>
    <row r="11" spans="1:4" x14ac:dyDescent="0.25">
      <c r="A11" s="58"/>
      <c r="B11" s="55" t="s">
        <v>11</v>
      </c>
      <c r="C11" s="54"/>
      <c r="D11" s="3"/>
    </row>
    <row r="12" spans="1:4" x14ac:dyDescent="0.25">
      <c r="A12" s="54">
        <v>1</v>
      </c>
      <c r="B12" s="54" t="s">
        <v>99</v>
      </c>
      <c r="C12" s="54">
        <v>925.5</v>
      </c>
      <c r="D12" s="3"/>
    </row>
    <row r="13" spans="1:4" x14ac:dyDescent="0.25">
      <c r="A13" s="54">
        <v>2</v>
      </c>
      <c r="B13" s="54" t="s">
        <v>100</v>
      </c>
      <c r="C13" s="54">
        <v>4648.08</v>
      </c>
      <c r="D13" s="3"/>
    </row>
    <row r="14" spans="1:4" x14ac:dyDescent="0.25">
      <c r="A14" s="54"/>
      <c r="B14" s="55" t="s">
        <v>95</v>
      </c>
      <c r="C14" s="55">
        <f>SUM(C12:C13)</f>
        <v>5573.58</v>
      </c>
      <c r="D14" s="3">
        <f>C14+D10</f>
        <v>9018.9599999999991</v>
      </c>
    </row>
    <row r="15" spans="1:4" x14ac:dyDescent="0.25">
      <c r="A15" s="54"/>
      <c r="B15" s="55" t="s">
        <v>15</v>
      </c>
      <c r="C15" s="54"/>
      <c r="D15" s="3"/>
    </row>
    <row r="16" spans="1:4" x14ac:dyDescent="0.25">
      <c r="A16" s="54">
        <v>1</v>
      </c>
      <c r="B16" s="54" t="s">
        <v>115</v>
      </c>
      <c r="C16" s="54">
        <v>3551.33</v>
      </c>
      <c r="D16" s="3">
        <f>C16+D14</f>
        <v>12570.289999999999</v>
      </c>
    </row>
    <row r="17" spans="1:4" x14ac:dyDescent="0.25">
      <c r="A17" s="54"/>
      <c r="B17" s="54"/>
      <c r="C17" s="54"/>
      <c r="D17" s="3"/>
    </row>
    <row r="18" spans="1:4" x14ac:dyDescent="0.25">
      <c r="A18" s="54"/>
      <c r="B18" s="54"/>
      <c r="C18" s="54"/>
      <c r="D18" s="3"/>
    </row>
    <row r="19" spans="1:4" x14ac:dyDescent="0.25">
      <c r="A19" s="54"/>
      <c r="B19" s="55"/>
      <c r="C19" s="55"/>
      <c r="D19" s="3"/>
    </row>
    <row r="20" spans="1:4" x14ac:dyDescent="0.25">
      <c r="A20" s="54"/>
      <c r="B20" s="55"/>
      <c r="C20" s="54"/>
      <c r="D20" s="3"/>
    </row>
    <row r="21" spans="1:4" x14ac:dyDescent="0.25">
      <c r="A21" s="54"/>
      <c r="B21" s="54"/>
      <c r="C21" s="54"/>
      <c r="D21" s="3"/>
    </row>
    <row r="22" spans="1:4" x14ac:dyDescent="0.25">
      <c r="A22" s="54"/>
      <c r="B22" s="54"/>
      <c r="C22" s="54"/>
      <c r="D22" s="3"/>
    </row>
    <row r="23" spans="1:4" x14ac:dyDescent="0.25">
      <c r="A23" s="54"/>
      <c r="B23" s="54"/>
      <c r="C23" s="54"/>
      <c r="D23" s="3"/>
    </row>
    <row r="24" spans="1:4" x14ac:dyDescent="0.25">
      <c r="A24" s="54"/>
      <c r="B24" s="55"/>
      <c r="C24" s="54"/>
      <c r="D24" s="3"/>
    </row>
    <row r="25" spans="1:4" x14ac:dyDescent="0.25">
      <c r="A25" s="54"/>
      <c r="B25" s="54"/>
      <c r="C25" s="54"/>
      <c r="D25" s="3"/>
    </row>
    <row r="26" spans="1:4" x14ac:dyDescent="0.25">
      <c r="A26" s="54"/>
      <c r="B26" s="55"/>
      <c r="C26" s="54"/>
      <c r="D26" s="13"/>
    </row>
    <row r="27" spans="1:4" x14ac:dyDescent="0.25">
      <c r="A27" s="54"/>
      <c r="B27" s="54"/>
      <c r="C27" s="54"/>
      <c r="D27" s="3"/>
    </row>
    <row r="28" spans="1:4" x14ac:dyDescent="0.25">
      <c r="A28" s="54"/>
      <c r="B28" s="55"/>
      <c r="C28" s="54"/>
      <c r="D28" s="3"/>
    </row>
    <row r="29" spans="1:4" x14ac:dyDescent="0.25">
      <c r="A29" s="54"/>
      <c r="B29" s="54"/>
      <c r="C29" s="54"/>
      <c r="D29" s="3"/>
    </row>
    <row r="30" spans="1:4" x14ac:dyDescent="0.25">
      <c r="A30" s="54"/>
      <c r="B30" s="54"/>
      <c r="C30" s="54"/>
      <c r="D30" s="3"/>
    </row>
    <row r="31" spans="1:4" x14ac:dyDescent="0.25">
      <c r="A31" s="54"/>
      <c r="B31" s="54"/>
      <c r="C31" s="54"/>
      <c r="D31" s="3"/>
    </row>
    <row r="32" spans="1:4" x14ac:dyDescent="0.25">
      <c r="A32" s="54"/>
      <c r="B32" s="54"/>
      <c r="C32" s="54"/>
      <c r="D32" s="3"/>
    </row>
    <row r="33" spans="1:4" x14ac:dyDescent="0.25">
      <c r="A33" s="54"/>
      <c r="B33" s="55"/>
      <c r="C33" s="54"/>
      <c r="D33" s="3"/>
    </row>
    <row r="34" spans="1:4" x14ac:dyDescent="0.25">
      <c r="A34" s="54"/>
      <c r="B34" s="54"/>
      <c r="C34" s="54"/>
      <c r="D34" s="3"/>
    </row>
    <row r="35" spans="1:4" x14ac:dyDescent="0.25">
      <c r="A35" s="54"/>
      <c r="B35" s="55"/>
      <c r="C35" s="54"/>
      <c r="D35" s="3"/>
    </row>
    <row r="36" spans="1:4" x14ac:dyDescent="0.25">
      <c r="A36" s="54"/>
      <c r="B36" s="54"/>
      <c r="C36" s="54"/>
      <c r="D36" s="3"/>
    </row>
    <row r="37" spans="1:4" x14ac:dyDescent="0.25">
      <c r="A37" s="56"/>
      <c r="B37" s="57"/>
      <c r="C37" s="56"/>
      <c r="D37" s="14"/>
    </row>
    <row r="38" spans="1:4" x14ac:dyDescent="0.25">
      <c r="A38" s="56"/>
      <c r="B38" s="57"/>
      <c r="C38" s="56"/>
      <c r="D38" s="14"/>
    </row>
    <row r="39" spans="1:4" x14ac:dyDescent="0.25">
      <c r="A39" s="56"/>
      <c r="B39" s="60"/>
      <c r="C39" s="56"/>
      <c r="D39" s="14"/>
    </row>
    <row r="40" spans="1:4" x14ac:dyDescent="0.25">
      <c r="A40" s="56"/>
      <c r="B40" s="55"/>
      <c r="C40" s="56"/>
      <c r="D40" s="15"/>
    </row>
    <row r="41" spans="1:4" x14ac:dyDescent="0.25">
      <c r="A41" s="56"/>
      <c r="B41" s="54"/>
      <c r="C41" s="56"/>
      <c r="D41" s="15"/>
    </row>
    <row r="42" spans="1:4" x14ac:dyDescent="0.25">
      <c r="A42" s="56"/>
      <c r="B42" s="54"/>
      <c r="C42" s="56"/>
      <c r="D42" s="14"/>
    </row>
    <row r="43" spans="1:4" x14ac:dyDescent="0.25">
      <c r="A43" s="56"/>
      <c r="B43" s="54"/>
      <c r="C43" s="56"/>
      <c r="D43" s="15"/>
    </row>
    <row r="44" spans="1:4" x14ac:dyDescent="0.25">
      <c r="A44" s="56"/>
      <c r="B44" s="54"/>
      <c r="C44" s="56"/>
      <c r="D44" s="14"/>
    </row>
    <row r="45" spans="1:4" x14ac:dyDescent="0.25">
      <c r="A45" s="15"/>
      <c r="B45" s="3"/>
      <c r="C45" s="15"/>
      <c r="D45" s="15"/>
    </row>
    <row r="46" spans="1:4" x14ac:dyDescent="0.25">
      <c r="A46" s="15"/>
      <c r="B46" s="13"/>
      <c r="C46" s="15"/>
      <c r="D46" s="14"/>
    </row>
    <row r="47" spans="1:4" x14ac:dyDescent="0.25">
      <c r="A47" s="15"/>
      <c r="B47" s="26"/>
      <c r="C47" s="15"/>
      <c r="D47" s="14"/>
    </row>
    <row r="48" spans="1:4" x14ac:dyDescent="0.25">
      <c r="A48" s="15"/>
      <c r="B48" s="20"/>
      <c r="C48" s="34"/>
      <c r="D48" s="14"/>
    </row>
    <row r="49" spans="1:4" x14ac:dyDescent="0.25">
      <c r="A49" s="15"/>
      <c r="B49" s="26"/>
      <c r="C49" s="15"/>
      <c r="D49" s="14"/>
    </row>
    <row r="50" spans="1:4" x14ac:dyDescent="0.25">
      <c r="A50" s="15"/>
      <c r="B50" s="18"/>
      <c r="C50" s="15"/>
      <c r="D50" s="14"/>
    </row>
    <row r="51" spans="1:4" x14ac:dyDescent="0.25">
      <c r="A51" s="15"/>
      <c r="B51" s="18"/>
      <c r="C51" s="15"/>
      <c r="D51" s="14"/>
    </row>
    <row r="52" spans="1:4" x14ac:dyDescent="0.25">
      <c r="A52" s="15"/>
      <c r="B52" s="18"/>
      <c r="C52" s="15"/>
      <c r="D52" s="14"/>
    </row>
    <row r="53" spans="1:4" x14ac:dyDescent="0.25">
      <c r="A53" s="15"/>
      <c r="B53" s="18"/>
      <c r="C53" s="15"/>
      <c r="D53" s="14"/>
    </row>
    <row r="54" spans="1:4" x14ac:dyDescent="0.25">
      <c r="A54" s="15"/>
      <c r="B54" s="18"/>
      <c r="C54" s="15"/>
      <c r="D54" s="15"/>
    </row>
    <row r="55" spans="1:4" x14ac:dyDescent="0.25">
      <c r="A55" s="15"/>
      <c r="B55" s="20"/>
      <c r="C55" s="15"/>
      <c r="D55" s="15"/>
    </row>
    <row r="56" spans="1:4" x14ac:dyDescent="0.25">
      <c r="A56" s="15"/>
      <c r="B56" s="26"/>
      <c r="C56" s="14"/>
      <c r="D56" s="14"/>
    </row>
    <row r="57" spans="1:4" x14ac:dyDescent="0.25">
      <c r="A57" s="15"/>
      <c r="B57" s="26"/>
      <c r="C57" s="15"/>
      <c r="D57" s="15"/>
    </row>
    <row r="58" spans="1:4" x14ac:dyDescent="0.25">
      <c r="A58" s="15"/>
      <c r="B58" s="20"/>
      <c r="C58" s="15"/>
      <c r="D58" s="15"/>
    </row>
    <row r="59" spans="1:4" x14ac:dyDescent="0.25">
      <c r="A59" s="15"/>
      <c r="B59" s="26"/>
      <c r="C59" s="14"/>
      <c r="D59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13" sqref="D13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9" t="s">
        <v>63</v>
      </c>
      <c r="C1" s="79"/>
      <c r="D1" s="79"/>
      <c r="E1" s="7"/>
      <c r="F1" s="7"/>
      <c r="G1" s="7"/>
      <c r="H1" s="7"/>
    </row>
    <row r="2" spans="1:8" ht="15.95" customHeight="1" x14ac:dyDescent="0.25">
      <c r="A2" s="6"/>
      <c r="B2" s="81" t="s">
        <v>51</v>
      </c>
      <c r="C2" s="81"/>
      <c r="D2" s="81"/>
      <c r="E2" s="1"/>
      <c r="F2" s="1"/>
      <c r="G2" s="1"/>
      <c r="H2" s="1"/>
    </row>
    <row r="3" spans="1:8" ht="15.95" customHeight="1" x14ac:dyDescent="0.25">
      <c r="A3" s="6"/>
      <c r="B3" s="79" t="s">
        <v>35</v>
      </c>
      <c r="C3" s="79"/>
      <c r="D3" s="79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61"/>
      <c r="B5" s="55" t="s">
        <v>3</v>
      </c>
      <c r="C5" s="61"/>
      <c r="D5" s="10"/>
      <c r="E5" s="1"/>
      <c r="F5" s="1"/>
      <c r="G5" s="1"/>
      <c r="H5" s="1"/>
    </row>
    <row r="6" spans="1:8" x14ac:dyDescent="0.25">
      <c r="A6" s="54">
        <v>1</v>
      </c>
      <c r="B6" s="54" t="s">
        <v>76</v>
      </c>
      <c r="C6" s="62">
        <v>24527</v>
      </c>
      <c r="D6" s="3">
        <f>C6</f>
        <v>24527</v>
      </c>
    </row>
    <row r="7" spans="1:8" x14ac:dyDescent="0.25">
      <c r="A7" s="56"/>
      <c r="B7" s="55" t="s">
        <v>9</v>
      </c>
      <c r="C7" s="63"/>
      <c r="D7" s="14"/>
    </row>
    <row r="8" spans="1:8" x14ac:dyDescent="0.25">
      <c r="A8" s="56">
        <v>1</v>
      </c>
      <c r="B8" s="54" t="s">
        <v>92</v>
      </c>
      <c r="C8" s="63">
        <v>65843</v>
      </c>
      <c r="D8" s="47">
        <f>C8+D6</f>
        <v>90370</v>
      </c>
    </row>
    <row r="9" spans="1:8" x14ac:dyDescent="0.25">
      <c r="A9" s="64"/>
      <c r="B9" s="75" t="s">
        <v>13</v>
      </c>
      <c r="C9" s="56"/>
      <c r="D9" s="14"/>
    </row>
    <row r="10" spans="1:8" x14ac:dyDescent="0.25">
      <c r="A10" s="65">
        <v>1</v>
      </c>
      <c r="B10" s="66" t="s">
        <v>106</v>
      </c>
      <c r="C10" s="67">
        <v>1958</v>
      </c>
      <c r="D10" s="51"/>
    </row>
    <row r="11" spans="1:8" x14ac:dyDescent="0.25">
      <c r="A11" s="56">
        <v>2</v>
      </c>
      <c r="B11" s="54" t="s">
        <v>107</v>
      </c>
      <c r="C11" s="56">
        <v>15500</v>
      </c>
      <c r="D11" s="14"/>
    </row>
    <row r="12" spans="1:8" x14ac:dyDescent="0.25">
      <c r="A12" s="56"/>
      <c r="B12" s="68" t="s">
        <v>104</v>
      </c>
      <c r="C12" s="68">
        <f>SUM(C10:C11)</f>
        <v>17458</v>
      </c>
      <c r="D12" s="14">
        <f>C12+D8</f>
        <v>107828</v>
      </c>
    </row>
    <row r="13" spans="1:8" x14ac:dyDescent="0.25">
      <c r="A13" s="56"/>
      <c r="B13" s="56"/>
      <c r="C13" s="56"/>
      <c r="D13" s="14"/>
    </row>
    <row r="14" spans="1:8" x14ac:dyDescent="0.25">
      <c r="A14" s="56"/>
      <c r="B14" s="56"/>
      <c r="C14" s="56"/>
      <c r="D14" s="14"/>
    </row>
    <row r="15" spans="1:8" x14ac:dyDescent="0.25">
      <c r="A15" s="56"/>
      <c r="B15" s="56"/>
      <c r="C15" s="56"/>
      <c r="D15" s="14"/>
    </row>
    <row r="16" spans="1:8" x14ac:dyDescent="0.25">
      <c r="A16" s="56"/>
      <c r="B16" s="69"/>
      <c r="C16" s="56"/>
      <c r="D16" s="15"/>
    </row>
    <row r="17" spans="1:4" x14ac:dyDescent="0.25">
      <c r="A17" s="56"/>
      <c r="B17" s="56"/>
      <c r="C17" s="56"/>
      <c r="D17" s="15"/>
    </row>
    <row r="18" spans="1:4" x14ac:dyDescent="0.25">
      <c r="A18" s="56"/>
      <c r="B18" s="56"/>
      <c r="C18" s="56"/>
      <c r="D18" s="14"/>
    </row>
    <row r="19" spans="1:4" x14ac:dyDescent="0.25">
      <c r="A19" s="56"/>
      <c r="B19" s="56"/>
      <c r="C19" s="56"/>
      <c r="D19" s="15"/>
    </row>
    <row r="20" spans="1:4" x14ac:dyDescent="0.25">
      <c r="A20" s="56"/>
      <c r="B20" s="57"/>
      <c r="C20" s="56"/>
      <c r="D20" s="14"/>
    </row>
    <row r="21" spans="1:4" x14ac:dyDescent="0.25">
      <c r="A21" s="56"/>
      <c r="B21" s="54"/>
      <c r="C21" s="56"/>
      <c r="D21" s="15"/>
    </row>
    <row r="22" spans="1:4" x14ac:dyDescent="0.25">
      <c r="A22" s="56"/>
      <c r="B22" s="68"/>
      <c r="C22" s="68"/>
      <c r="D22" s="14"/>
    </row>
    <row r="23" spans="1:4" x14ac:dyDescent="0.25">
      <c r="A23" s="56"/>
      <c r="B23" s="70"/>
      <c r="C23" s="56"/>
      <c r="D23" s="15"/>
    </row>
    <row r="24" spans="1:4" x14ac:dyDescent="0.25">
      <c r="A24" s="56"/>
      <c r="B24" s="57"/>
      <c r="C24" s="56"/>
      <c r="D24" s="15"/>
    </row>
    <row r="25" spans="1:4" x14ac:dyDescent="0.25">
      <c r="A25" s="56"/>
      <c r="B25" s="54"/>
      <c r="C25" s="56"/>
      <c r="D25" s="14"/>
    </row>
    <row r="26" spans="1:4" x14ac:dyDescent="0.25">
      <c r="A26" s="56"/>
      <c r="B26" s="70"/>
      <c r="C26" s="68"/>
      <c r="D26" s="14"/>
    </row>
    <row r="27" spans="1:4" x14ac:dyDescent="0.25">
      <c r="A27" s="56"/>
      <c r="B27" s="71"/>
      <c r="C27" s="56"/>
      <c r="D27" s="15"/>
    </row>
    <row r="28" spans="1:4" x14ac:dyDescent="0.25">
      <c r="A28" s="56"/>
      <c r="B28" s="70"/>
      <c r="C28" s="68"/>
      <c r="D28" s="14"/>
    </row>
    <row r="29" spans="1:4" x14ac:dyDescent="0.25">
      <c r="A29" s="56"/>
      <c r="B29" s="70"/>
      <c r="C29" s="56"/>
      <c r="D29" s="15"/>
    </row>
    <row r="30" spans="1:4" x14ac:dyDescent="0.25">
      <c r="A30" s="56"/>
      <c r="B30" s="71"/>
      <c r="C30" s="56"/>
      <c r="D30" s="15"/>
    </row>
    <row r="31" spans="1:4" x14ac:dyDescent="0.25">
      <c r="A31" s="56"/>
      <c r="B31" s="70"/>
      <c r="C31" s="68"/>
      <c r="D31" s="14"/>
    </row>
    <row r="32" spans="1:4" x14ac:dyDescent="0.25">
      <c r="A32" s="72"/>
      <c r="B32" s="72"/>
      <c r="C32" s="72"/>
    </row>
    <row r="33" spans="1:3" x14ac:dyDescent="0.25">
      <c r="A33" s="72"/>
      <c r="B33" s="72"/>
      <c r="C33" s="72"/>
    </row>
    <row r="34" spans="1:3" x14ac:dyDescent="0.25">
      <c r="A34" s="72"/>
      <c r="B34" s="72"/>
      <c r="C34" s="7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C21" sqref="C2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9" t="s">
        <v>63</v>
      </c>
      <c r="C1" s="79"/>
      <c r="D1" s="79"/>
    </row>
    <row r="2" spans="1:4" ht="15.75" x14ac:dyDescent="0.25">
      <c r="A2" s="6"/>
      <c r="B2" s="81" t="s">
        <v>51</v>
      </c>
      <c r="C2" s="81"/>
      <c r="D2" s="81"/>
    </row>
    <row r="3" spans="1:4" ht="15.75" x14ac:dyDescent="0.25">
      <c r="A3" s="6"/>
      <c r="B3" s="79" t="s">
        <v>37</v>
      </c>
      <c r="C3" s="79"/>
      <c r="D3" s="79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61"/>
      <c r="B5" s="55" t="s">
        <v>3</v>
      </c>
      <c r="C5" s="61"/>
      <c r="D5" s="10"/>
    </row>
    <row r="6" spans="1:4" x14ac:dyDescent="0.25">
      <c r="A6" s="61">
        <v>1</v>
      </c>
      <c r="B6" s="54" t="s">
        <v>77</v>
      </c>
      <c r="C6" s="59">
        <v>1306.17</v>
      </c>
      <c r="D6" s="10">
        <f>C6</f>
        <v>1306.17</v>
      </c>
    </row>
    <row r="7" spans="1:4" x14ac:dyDescent="0.25">
      <c r="A7" s="61"/>
      <c r="B7" s="55" t="s">
        <v>7</v>
      </c>
      <c r="C7" s="59"/>
      <c r="D7" s="10"/>
    </row>
    <row r="8" spans="1:4" x14ac:dyDescent="0.25">
      <c r="A8" s="61">
        <v>1</v>
      </c>
      <c r="B8" s="54" t="s">
        <v>81</v>
      </c>
      <c r="C8" s="59">
        <v>6781.13</v>
      </c>
      <c r="D8" s="10">
        <f>C8+D6</f>
        <v>8087.3</v>
      </c>
    </row>
    <row r="9" spans="1:4" x14ac:dyDescent="0.25">
      <c r="A9" s="55"/>
      <c r="B9" s="55"/>
      <c r="C9" s="73"/>
      <c r="D9" s="3"/>
    </row>
    <row r="10" spans="1:4" x14ac:dyDescent="0.25">
      <c r="A10" s="55"/>
      <c r="B10" s="55"/>
      <c r="C10" s="73"/>
      <c r="D10" s="3"/>
    </row>
    <row r="11" spans="1:4" x14ac:dyDescent="0.25">
      <c r="A11" s="55"/>
      <c r="B11" s="54"/>
      <c r="C11" s="73"/>
      <c r="D11" s="3"/>
    </row>
    <row r="12" spans="1:4" x14ac:dyDescent="0.25">
      <c r="A12" s="68"/>
      <c r="B12" s="68"/>
      <c r="C12" s="74"/>
      <c r="D12" s="14"/>
    </row>
    <row r="13" spans="1:4" x14ac:dyDescent="0.25">
      <c r="A13" s="56"/>
      <c r="B13" s="54"/>
      <c r="C13" s="63"/>
      <c r="D13" s="16"/>
    </row>
    <row r="14" spans="1:4" x14ac:dyDescent="0.25">
      <c r="A14" s="64"/>
      <c r="B14" s="75"/>
      <c r="C14" s="68"/>
      <c r="D14" s="14"/>
    </row>
    <row r="15" spans="1:4" x14ac:dyDescent="0.25">
      <c r="A15" s="65"/>
      <c r="B15" s="76"/>
      <c r="C15" s="67"/>
      <c r="D15" s="17"/>
    </row>
    <row r="16" spans="1:4" x14ac:dyDescent="0.25">
      <c r="A16" s="56"/>
      <c r="B16" s="54"/>
      <c r="C16" s="56"/>
      <c r="D16" s="15"/>
    </row>
    <row r="17" spans="1:4" x14ac:dyDescent="0.25">
      <c r="A17" s="56"/>
      <c r="B17" s="56"/>
      <c r="C17" s="56"/>
      <c r="D17" s="15"/>
    </row>
    <row r="18" spans="1:4" x14ac:dyDescent="0.25">
      <c r="A18" s="56"/>
      <c r="B18" s="56"/>
      <c r="C18" s="56"/>
      <c r="D18" s="15"/>
    </row>
    <row r="19" spans="1:4" x14ac:dyDescent="0.25">
      <c r="A19" s="56"/>
      <c r="B19" s="68"/>
      <c r="C19" s="68"/>
      <c r="D19" s="14"/>
    </row>
    <row r="20" spans="1:4" x14ac:dyDescent="0.25">
      <c r="A20" s="56"/>
      <c r="B20" s="68"/>
      <c r="C20" s="56"/>
      <c r="D20" s="15"/>
    </row>
    <row r="21" spans="1:4" x14ac:dyDescent="0.25">
      <c r="A21" s="56"/>
      <c r="B21" s="69"/>
      <c r="C21" s="56"/>
      <c r="D21" s="15"/>
    </row>
    <row r="22" spans="1:4" x14ac:dyDescent="0.25">
      <c r="A22" s="56"/>
      <c r="B22" s="56"/>
      <c r="C22" s="56"/>
      <c r="D22" s="15"/>
    </row>
    <row r="23" spans="1:4" x14ac:dyDescent="0.25">
      <c r="A23" s="56"/>
      <c r="B23" s="68"/>
      <c r="C23" s="68"/>
      <c r="D23" s="14"/>
    </row>
    <row r="24" spans="1:4" x14ac:dyDescent="0.25">
      <c r="A24" s="56"/>
      <c r="B24" s="68"/>
      <c r="C24" s="56"/>
      <c r="D24" s="15"/>
    </row>
    <row r="25" spans="1:4" x14ac:dyDescent="0.25">
      <c r="A25" s="56"/>
      <c r="B25" s="57"/>
      <c r="C25" s="56"/>
      <c r="D25" s="15"/>
    </row>
    <row r="26" spans="1:4" x14ac:dyDescent="0.25">
      <c r="A26" s="56"/>
      <c r="B26" s="54"/>
      <c r="C26" s="56"/>
      <c r="D26" s="15"/>
    </row>
    <row r="27" spans="1:4" x14ac:dyDescent="0.25">
      <c r="A27" s="56"/>
      <c r="B27" s="68"/>
      <c r="C27" s="68"/>
      <c r="D27" s="14"/>
    </row>
    <row r="28" spans="1:4" x14ac:dyDescent="0.25">
      <c r="A28" s="56"/>
      <c r="B28" s="70"/>
      <c r="C28" s="56"/>
      <c r="D28" s="15"/>
    </row>
    <row r="29" spans="1:4" x14ac:dyDescent="0.25">
      <c r="A29" s="56"/>
      <c r="B29" s="57"/>
      <c r="C29" s="56"/>
      <c r="D29" s="15"/>
    </row>
    <row r="30" spans="1:4" x14ac:dyDescent="0.25">
      <c r="A30" s="56"/>
      <c r="B30" s="54"/>
      <c r="C30" s="56"/>
      <c r="D30" s="14"/>
    </row>
    <row r="31" spans="1:4" x14ac:dyDescent="0.25">
      <c r="A31" s="56"/>
      <c r="B31" s="70"/>
      <c r="C31" s="68"/>
      <c r="D31" s="14"/>
    </row>
    <row r="32" spans="1:4" x14ac:dyDescent="0.25">
      <c r="A32" s="56"/>
      <c r="B32" s="71"/>
      <c r="C32" s="56"/>
      <c r="D32" s="15"/>
    </row>
    <row r="33" spans="1:4" x14ac:dyDescent="0.25">
      <c r="A33" s="56"/>
      <c r="B33" s="70"/>
      <c r="C33" s="68"/>
      <c r="D33" s="14"/>
    </row>
    <row r="34" spans="1:4" x14ac:dyDescent="0.25">
      <c r="A34" s="56"/>
      <c r="B34" s="70"/>
      <c r="C34" s="56"/>
      <c r="D34" s="15"/>
    </row>
    <row r="35" spans="1:4" x14ac:dyDescent="0.25">
      <c r="A35" s="56"/>
      <c r="B35" s="71"/>
      <c r="C35" s="56"/>
      <c r="D35" s="15"/>
    </row>
    <row r="36" spans="1:4" x14ac:dyDescent="0.25">
      <c r="A36" s="56"/>
      <c r="B36" s="70"/>
      <c r="C36" s="68"/>
      <c r="D36" s="14"/>
    </row>
    <row r="37" spans="1:4" x14ac:dyDescent="0.25">
      <c r="A37" s="72"/>
      <c r="B37" s="72"/>
      <c r="C37" s="7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82" t="s">
        <v>64</v>
      </c>
      <c r="C1" s="82"/>
      <c r="D1" s="82"/>
      <c r="E1" s="7"/>
      <c r="F1" s="7"/>
      <c r="G1" s="7"/>
      <c r="H1" s="7"/>
    </row>
    <row r="2" spans="1:8" ht="15.75" x14ac:dyDescent="0.25">
      <c r="A2" s="6"/>
      <c r="B2" s="81" t="s">
        <v>51</v>
      </c>
      <c r="C2" s="81"/>
      <c r="D2" s="81"/>
      <c r="E2" s="1"/>
      <c r="F2" s="1"/>
      <c r="G2" s="1"/>
      <c r="H2" s="1"/>
    </row>
    <row r="3" spans="1:8" ht="15.75" x14ac:dyDescent="0.25">
      <c r="A3" s="6"/>
      <c r="B3" s="79" t="s">
        <v>36</v>
      </c>
      <c r="C3" s="79"/>
      <c r="D3" s="79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37" t="s">
        <v>13</v>
      </c>
      <c r="C5" s="10"/>
      <c r="D5" s="8"/>
      <c r="E5" s="1"/>
      <c r="F5" s="1"/>
      <c r="G5" s="1"/>
      <c r="H5" s="1"/>
    </row>
    <row r="6" spans="1:8" s="1" customFormat="1" x14ac:dyDescent="0.25">
      <c r="A6" s="13">
        <v>1</v>
      </c>
      <c r="B6" s="13" t="s">
        <v>105</v>
      </c>
      <c r="C6" s="3">
        <v>11533</v>
      </c>
      <c r="D6" s="3">
        <f>C6</f>
        <v>11533</v>
      </c>
    </row>
    <row r="7" spans="1:8" s="1" customFormat="1" x14ac:dyDescent="0.25">
      <c r="A7" s="13"/>
      <c r="B7" s="3"/>
      <c r="C7" s="13"/>
      <c r="D7" s="40"/>
    </row>
    <row r="8" spans="1:8" s="5" customFormat="1" x14ac:dyDescent="0.25">
      <c r="A8" s="34"/>
      <c r="B8" s="34"/>
      <c r="C8" s="34"/>
      <c r="D8" s="41"/>
    </row>
    <row r="9" spans="1:8" x14ac:dyDescent="0.25">
      <c r="A9" s="34"/>
      <c r="B9" s="13"/>
      <c r="C9" s="34"/>
      <c r="D9" s="41"/>
    </row>
    <row r="10" spans="1:8" x14ac:dyDescent="0.25">
      <c r="A10" s="34"/>
      <c r="B10" s="3"/>
      <c r="C10" s="34"/>
      <c r="D10" s="41"/>
    </row>
    <row r="11" spans="1:8" s="5" customFormat="1" x14ac:dyDescent="0.25">
      <c r="A11" s="34"/>
      <c r="B11" s="13"/>
      <c r="C11" s="34"/>
      <c r="D11" s="41"/>
    </row>
    <row r="12" spans="1:8" x14ac:dyDescent="0.25">
      <c r="A12" s="34"/>
      <c r="B12" s="13"/>
      <c r="C12" s="34"/>
      <c r="D12" s="41"/>
    </row>
    <row r="13" spans="1:8" x14ac:dyDescent="0.25">
      <c r="A13" s="14"/>
      <c r="B13" s="3"/>
      <c r="C13" s="14"/>
      <c r="D13" s="41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32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32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26"/>
      <c r="C24" s="15"/>
      <c r="D24" s="15"/>
    </row>
    <row r="25" spans="1:4" x14ac:dyDescent="0.25">
      <c r="A25" s="15"/>
      <c r="B25" s="18"/>
      <c r="C25" s="15"/>
      <c r="D25" s="15"/>
    </row>
    <row r="26" spans="1:4" x14ac:dyDescent="0.25">
      <c r="A26" s="15"/>
      <c r="B26" s="26"/>
      <c r="C26" s="14"/>
      <c r="D26" s="14"/>
    </row>
    <row r="27" spans="1:4" x14ac:dyDescent="0.25">
      <c r="A27" s="15"/>
      <c r="B27" s="26"/>
      <c r="C27" s="15"/>
      <c r="D27" s="15"/>
    </row>
    <row r="28" spans="1:4" x14ac:dyDescent="0.25">
      <c r="A28" s="15"/>
      <c r="B28" s="18"/>
      <c r="C28" s="15"/>
      <c r="D28" s="15"/>
    </row>
    <row r="29" spans="1:4" x14ac:dyDescent="0.25">
      <c r="A29" s="15"/>
      <c r="B29" s="26"/>
      <c r="C29" s="14"/>
      <c r="D29" s="14"/>
    </row>
    <row r="30" spans="1:4" x14ac:dyDescent="0.25">
      <c r="A30" s="15"/>
      <c r="B30" s="26"/>
      <c r="C30" s="15"/>
      <c r="D30" s="15"/>
    </row>
    <row r="31" spans="1:4" x14ac:dyDescent="0.25">
      <c r="A31" s="15"/>
      <c r="B31" s="20"/>
      <c r="C31" s="34"/>
      <c r="D31" s="14"/>
    </row>
    <row r="32" spans="1:4" x14ac:dyDescent="0.25">
      <c r="A32" s="15"/>
      <c r="B32" s="26"/>
      <c r="C32" s="14"/>
      <c r="D32" s="14"/>
    </row>
    <row r="33" spans="1:4" x14ac:dyDescent="0.25">
      <c r="A33" s="15"/>
      <c r="B33" s="20"/>
      <c r="C33" s="15"/>
      <c r="D33" s="15"/>
    </row>
    <row r="34" spans="1:4" x14ac:dyDescent="0.25">
      <c r="A34" s="15"/>
      <c r="B34" s="26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activeCell="M13" sqref="M13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85546875" customWidth="1"/>
    <col min="10" max="10" width="15.140625" customWidth="1"/>
    <col min="11" max="11" width="15.7109375" customWidth="1"/>
    <col min="12" max="13" width="15.28515625" customWidth="1"/>
    <col min="14" max="14" width="19.28515625" customWidth="1"/>
  </cols>
  <sheetData>
    <row r="1" spans="1:14" ht="21" x14ac:dyDescent="0.35">
      <c r="A1" s="83" t="s">
        <v>66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15.75" x14ac:dyDescent="0.25">
      <c r="A2" s="2" t="s">
        <v>51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12" customFormat="1" ht="20.25" customHeight="1" x14ac:dyDescent="0.25">
      <c r="A3" s="9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2" t="s">
        <v>16</v>
      </c>
    </row>
    <row r="4" spans="1:14" ht="39.75" customHeight="1" x14ac:dyDescent="0.35">
      <c r="A4" s="28" t="s">
        <v>28</v>
      </c>
      <c r="B4" s="23">
        <f>B5+B6+B7</f>
        <v>22521.010000000002</v>
      </c>
      <c r="C4" s="23">
        <f t="shared" ref="C4:N4" si="0">C5+C6+C7</f>
        <v>22521.010000000002</v>
      </c>
      <c r="D4" s="23">
        <f>D5+D6+D7</f>
        <v>30036.010000000002</v>
      </c>
      <c r="E4" s="23">
        <f t="shared" si="0"/>
        <v>22521.010000000002</v>
      </c>
      <c r="F4" s="23">
        <f t="shared" si="0"/>
        <v>22521.010000000002</v>
      </c>
      <c r="G4" s="23">
        <f t="shared" si="0"/>
        <v>22521.010000000002</v>
      </c>
      <c r="H4" s="23">
        <f t="shared" si="0"/>
        <v>22521.010000000002</v>
      </c>
      <c r="I4" s="23">
        <f t="shared" si="0"/>
        <v>22521.010000000002</v>
      </c>
      <c r="J4" s="23">
        <f t="shared" si="0"/>
        <v>22521.010000000002</v>
      </c>
      <c r="K4" s="23">
        <f t="shared" si="0"/>
        <v>22521.010000000002</v>
      </c>
      <c r="L4" s="23">
        <f t="shared" si="0"/>
        <v>25815.010000000002</v>
      </c>
      <c r="M4" s="23">
        <f t="shared" si="0"/>
        <v>22521.010000000002</v>
      </c>
      <c r="N4" s="23">
        <f t="shared" si="0"/>
        <v>281061.12</v>
      </c>
    </row>
    <row r="5" spans="1:14" ht="39" customHeight="1" x14ac:dyDescent="0.35">
      <c r="A5" s="28" t="s">
        <v>17</v>
      </c>
      <c r="B5" s="24">
        <v>14304.61</v>
      </c>
      <c r="C5" s="24">
        <v>14304.61</v>
      </c>
      <c r="D5" s="24">
        <v>14304.61</v>
      </c>
      <c r="E5" s="24">
        <v>14304.61</v>
      </c>
      <c r="F5" s="24">
        <v>14304.61</v>
      </c>
      <c r="G5" s="24">
        <v>14304.61</v>
      </c>
      <c r="H5" s="24">
        <v>14304.61</v>
      </c>
      <c r="I5" s="24">
        <v>14304.61</v>
      </c>
      <c r="J5" s="24">
        <v>14304.61</v>
      </c>
      <c r="K5" s="24">
        <v>14304.61</v>
      </c>
      <c r="L5" s="24">
        <v>14304.61</v>
      </c>
      <c r="M5" s="24">
        <v>14304.61</v>
      </c>
      <c r="N5" s="24">
        <f t="shared" ref="N5:N23" si="1">SUM(B5:M5)</f>
        <v>171655.32</v>
      </c>
    </row>
    <row r="6" spans="1:14" ht="44.25" customHeight="1" x14ac:dyDescent="0.35">
      <c r="A6" s="28" t="s">
        <v>39</v>
      </c>
      <c r="B6" s="24">
        <v>8216.4</v>
      </c>
      <c r="C6" s="24">
        <v>8216.4</v>
      </c>
      <c r="D6" s="24">
        <v>8216.4</v>
      </c>
      <c r="E6" s="24">
        <v>8216.4</v>
      </c>
      <c r="F6" s="24">
        <v>8216.4</v>
      </c>
      <c r="G6" s="24">
        <v>8216.4</v>
      </c>
      <c r="H6" s="24">
        <v>8216.4</v>
      </c>
      <c r="I6" s="24">
        <v>8216.4</v>
      </c>
      <c r="J6" s="24">
        <v>8216.4</v>
      </c>
      <c r="K6" s="24">
        <v>8216.4</v>
      </c>
      <c r="L6" s="24">
        <v>8216.4</v>
      </c>
      <c r="M6" s="24">
        <v>8216.4</v>
      </c>
      <c r="N6" s="24">
        <f>SUM(B6:M6)</f>
        <v>98596.799999999974</v>
      </c>
    </row>
    <row r="7" spans="1:14" ht="44.25" customHeight="1" x14ac:dyDescent="0.35">
      <c r="A7" s="28" t="s">
        <v>32</v>
      </c>
      <c r="B7" s="24"/>
      <c r="C7" s="24"/>
      <c r="D7" s="24">
        <v>7515</v>
      </c>
      <c r="E7" s="24"/>
      <c r="F7" s="24"/>
      <c r="G7" s="24"/>
      <c r="H7" s="24"/>
      <c r="I7" s="24"/>
      <c r="J7" s="24"/>
      <c r="K7" s="24"/>
      <c r="L7" s="24">
        <v>3294</v>
      </c>
      <c r="M7" s="24"/>
      <c r="N7" s="24">
        <f>SUM(B7:M7)</f>
        <v>10809</v>
      </c>
    </row>
    <row r="8" spans="1:14" ht="36" customHeight="1" x14ac:dyDescent="0.35">
      <c r="A8" s="29" t="s">
        <v>18</v>
      </c>
      <c r="B8" s="23">
        <f>B9+B10+B11+B12+B13</f>
        <v>24777.8</v>
      </c>
      <c r="C8" s="23">
        <f t="shared" ref="C8:M8" si="2">C9+C10+C11+C12+C13</f>
        <v>25082.02</v>
      </c>
      <c r="D8" s="23">
        <f t="shared" si="2"/>
        <v>28110.57</v>
      </c>
      <c r="E8" s="23">
        <f t="shared" si="2"/>
        <v>23546.639999999999</v>
      </c>
      <c r="F8" s="23">
        <f t="shared" si="2"/>
        <v>24217.62</v>
      </c>
      <c r="G8" s="23">
        <f t="shared" si="2"/>
        <v>27459.82</v>
      </c>
      <c r="H8" s="23">
        <f t="shared" si="2"/>
        <v>23388.39</v>
      </c>
      <c r="I8" s="23">
        <f t="shared" si="2"/>
        <v>40697.81</v>
      </c>
      <c r="J8" s="23">
        <f t="shared" si="2"/>
        <v>25246.559999999998</v>
      </c>
      <c r="K8" s="23">
        <f t="shared" si="2"/>
        <v>25106.17</v>
      </c>
      <c r="L8" s="23">
        <f t="shared" si="2"/>
        <v>36689.440000000002</v>
      </c>
      <c r="M8" s="23">
        <f t="shared" si="2"/>
        <v>59705.42</v>
      </c>
      <c r="N8" s="23">
        <f t="shared" si="1"/>
        <v>364028.25999999995</v>
      </c>
    </row>
    <row r="9" spans="1:14" ht="40.5" customHeight="1" x14ac:dyDescent="0.35">
      <c r="A9" s="28" t="s">
        <v>19</v>
      </c>
      <c r="B9" s="24">
        <v>2158.92</v>
      </c>
      <c r="C9" s="24">
        <v>2158.92</v>
      </c>
      <c r="D9" s="24">
        <v>4748.67</v>
      </c>
      <c r="E9" s="24">
        <v>2317.17</v>
      </c>
      <c r="F9" s="24">
        <v>3581.92</v>
      </c>
      <c r="G9" s="24">
        <v>2791.92</v>
      </c>
      <c r="H9" s="24">
        <v>2158.92</v>
      </c>
      <c r="I9" s="24">
        <v>3448.92</v>
      </c>
      <c r="J9" s="24">
        <v>2158.92</v>
      </c>
      <c r="K9" s="24">
        <v>2475.42</v>
      </c>
      <c r="L9" s="24">
        <v>2158.92</v>
      </c>
      <c r="M9" s="24">
        <v>36705.919999999998</v>
      </c>
      <c r="N9" s="23">
        <f t="shared" si="1"/>
        <v>66864.539999999994</v>
      </c>
    </row>
    <row r="10" spans="1:14" ht="45.75" customHeight="1" x14ac:dyDescent="0.35">
      <c r="A10" s="28" t="s">
        <v>20</v>
      </c>
      <c r="B10" s="25">
        <v>2937</v>
      </c>
      <c r="C10" s="24">
        <v>3411.75</v>
      </c>
      <c r="D10" s="24">
        <v>3473.25</v>
      </c>
      <c r="E10" s="24">
        <v>2937</v>
      </c>
      <c r="F10" s="24">
        <v>2937</v>
      </c>
      <c r="G10" s="24">
        <v>6137</v>
      </c>
      <c r="H10" s="24">
        <v>2937</v>
      </c>
      <c r="I10" s="24">
        <v>9820.25</v>
      </c>
      <c r="J10" s="24">
        <v>3002</v>
      </c>
      <c r="K10" s="24">
        <v>2937</v>
      </c>
      <c r="L10" s="24">
        <v>3661.11</v>
      </c>
      <c r="M10" s="24">
        <v>2937</v>
      </c>
      <c r="N10" s="23">
        <f t="shared" si="1"/>
        <v>47127.360000000001</v>
      </c>
    </row>
    <row r="11" spans="1:14" ht="45.75" customHeight="1" x14ac:dyDescent="0.35">
      <c r="A11" s="36" t="s">
        <v>30</v>
      </c>
      <c r="B11" s="25"/>
      <c r="C11" s="24">
        <v>1218.8800000000001</v>
      </c>
      <c r="D11" s="24">
        <v>1394.3</v>
      </c>
      <c r="E11" s="24"/>
      <c r="F11" s="24"/>
      <c r="G11" s="24">
        <v>832.2</v>
      </c>
      <c r="H11" s="24"/>
      <c r="I11" s="24">
        <v>5573.58</v>
      </c>
      <c r="J11" s="24"/>
      <c r="K11" s="24"/>
      <c r="L11" s="24"/>
      <c r="M11" s="24">
        <v>3551.33</v>
      </c>
      <c r="N11" s="23">
        <f t="shared" si="1"/>
        <v>12570.289999999999</v>
      </c>
    </row>
    <row r="12" spans="1:14" ht="45.75" customHeight="1" x14ac:dyDescent="0.35">
      <c r="A12" s="36" t="s">
        <v>38</v>
      </c>
      <c r="B12" s="25">
        <v>15917.4</v>
      </c>
      <c r="C12" s="24">
        <v>15917.4</v>
      </c>
      <c r="D12" s="24">
        <v>15917.4</v>
      </c>
      <c r="E12" s="24">
        <v>15917.4</v>
      </c>
      <c r="F12" s="24">
        <v>15917.4</v>
      </c>
      <c r="G12" s="24">
        <v>15917.4</v>
      </c>
      <c r="H12" s="24">
        <v>15917.4</v>
      </c>
      <c r="I12" s="24">
        <v>15917.4</v>
      </c>
      <c r="J12" s="24">
        <v>15917.4</v>
      </c>
      <c r="K12" s="24">
        <v>15917.4</v>
      </c>
      <c r="L12" s="24">
        <v>25917.4</v>
      </c>
      <c r="M12" s="24">
        <v>15917.4</v>
      </c>
      <c r="N12" s="23">
        <f t="shared" si="1"/>
        <v>201008.79999999996</v>
      </c>
    </row>
    <row r="13" spans="1:14" ht="21.75" customHeight="1" x14ac:dyDescent="0.35">
      <c r="A13" s="28" t="s">
        <v>21</v>
      </c>
      <c r="B13" s="24">
        <v>3764.48</v>
      </c>
      <c r="C13" s="24">
        <v>2375.0700000000002</v>
      </c>
      <c r="D13" s="24">
        <v>2576.9499999999998</v>
      </c>
      <c r="E13" s="24">
        <v>2375.0700000000002</v>
      </c>
      <c r="F13" s="24">
        <v>1781.3</v>
      </c>
      <c r="G13" s="24">
        <v>1781.3</v>
      </c>
      <c r="H13" s="24">
        <v>2375.0700000000002</v>
      </c>
      <c r="I13" s="24">
        <v>5937.66</v>
      </c>
      <c r="J13" s="24">
        <v>4168.24</v>
      </c>
      <c r="K13" s="24">
        <v>3776.35</v>
      </c>
      <c r="L13" s="24">
        <v>4952.01</v>
      </c>
      <c r="M13" s="24">
        <v>593.77</v>
      </c>
      <c r="N13" s="24">
        <f>SUM(B13:M13)</f>
        <v>36457.269999999997</v>
      </c>
    </row>
    <row r="14" spans="1:14" ht="23.25" customHeight="1" x14ac:dyDescent="0.35">
      <c r="A14" s="29" t="s">
        <v>22</v>
      </c>
      <c r="B14" s="23">
        <f>B15+B16+B17</f>
        <v>0</v>
      </c>
      <c r="C14" s="23">
        <f t="shared" ref="C14:M14" si="3">C15+C16+C17</f>
        <v>0</v>
      </c>
      <c r="D14" s="23">
        <f t="shared" si="3"/>
        <v>25833.17</v>
      </c>
      <c r="E14" s="23">
        <f t="shared" si="3"/>
        <v>6781.13</v>
      </c>
      <c r="F14" s="23">
        <f t="shared" si="3"/>
        <v>0</v>
      </c>
      <c r="G14" s="23">
        <f t="shared" si="3"/>
        <v>65843</v>
      </c>
      <c r="H14" s="23">
        <f t="shared" si="3"/>
        <v>0</v>
      </c>
      <c r="I14" s="23">
        <f t="shared" si="3"/>
        <v>0</v>
      </c>
      <c r="J14" s="23">
        <f>J15+J16+J17</f>
        <v>0</v>
      </c>
      <c r="K14" s="23">
        <f t="shared" si="3"/>
        <v>28991</v>
      </c>
      <c r="L14" s="23">
        <f t="shared" si="3"/>
        <v>0</v>
      </c>
      <c r="M14" s="23">
        <f t="shared" si="3"/>
        <v>0</v>
      </c>
      <c r="N14" s="23">
        <f t="shared" si="1"/>
        <v>127448.3</v>
      </c>
    </row>
    <row r="15" spans="1:14" ht="42" customHeight="1" x14ac:dyDescent="0.35">
      <c r="A15" s="28" t="s">
        <v>23</v>
      </c>
      <c r="B15" s="24"/>
      <c r="C15" s="24"/>
      <c r="D15" s="24"/>
      <c r="E15" s="24"/>
      <c r="F15" s="24"/>
      <c r="G15" s="24"/>
      <c r="H15" s="24"/>
      <c r="I15" s="24"/>
      <c r="J15" s="24"/>
      <c r="K15" s="24">
        <v>11533</v>
      </c>
      <c r="L15" s="24"/>
      <c r="M15" s="24"/>
      <c r="N15" s="24">
        <f t="shared" si="1"/>
        <v>11533</v>
      </c>
    </row>
    <row r="16" spans="1:14" ht="40.5" customHeight="1" x14ac:dyDescent="0.35">
      <c r="A16" s="28" t="s">
        <v>24</v>
      </c>
      <c r="B16" s="24"/>
      <c r="C16" s="24"/>
      <c r="D16" s="24">
        <v>24527</v>
      </c>
      <c r="E16" s="24"/>
      <c r="F16" s="24"/>
      <c r="G16" s="24">
        <v>65843</v>
      </c>
      <c r="H16" s="24"/>
      <c r="I16" s="24"/>
      <c r="J16" s="24"/>
      <c r="K16" s="24">
        <f>1958+15500</f>
        <v>17458</v>
      </c>
      <c r="L16" s="24"/>
      <c r="M16" s="24"/>
      <c r="N16" s="24">
        <f t="shared" si="1"/>
        <v>107828</v>
      </c>
    </row>
    <row r="17" spans="1:14" ht="40.5" customHeight="1" x14ac:dyDescent="0.35">
      <c r="A17" s="36" t="s">
        <v>31</v>
      </c>
      <c r="B17" s="24"/>
      <c r="C17" s="24"/>
      <c r="D17" s="24">
        <v>1306.17</v>
      </c>
      <c r="E17" s="24">
        <v>6781.13</v>
      </c>
      <c r="F17" s="24"/>
      <c r="G17" s="24"/>
      <c r="H17" s="24"/>
      <c r="I17" s="24"/>
      <c r="J17" s="24"/>
      <c r="K17" s="24"/>
      <c r="L17" s="24"/>
      <c r="M17" s="24"/>
      <c r="N17" s="24">
        <f t="shared" si="1"/>
        <v>8087.3</v>
      </c>
    </row>
    <row r="18" spans="1:14" ht="40.5" customHeight="1" x14ac:dyDescent="0.35">
      <c r="A18" s="48" t="s">
        <v>50</v>
      </c>
      <c r="B18" s="24"/>
      <c r="C18" s="24"/>
      <c r="D18" s="24"/>
      <c r="E18" s="24"/>
      <c r="F18" s="24">
        <v>7456.68</v>
      </c>
      <c r="G18" s="24">
        <v>3090</v>
      </c>
      <c r="H18" s="24"/>
      <c r="I18" s="24">
        <v>1896</v>
      </c>
      <c r="J18" s="24"/>
      <c r="K18" s="24"/>
      <c r="L18" s="24"/>
      <c r="M18" s="24"/>
      <c r="N18" s="24">
        <f t="shared" si="1"/>
        <v>12442.68</v>
      </c>
    </row>
    <row r="19" spans="1:14" ht="40.5" customHeight="1" x14ac:dyDescent="0.35">
      <c r="A19" s="29" t="s">
        <v>53</v>
      </c>
      <c r="B19" s="23">
        <f>B20+B21+B22</f>
        <v>7106.23</v>
      </c>
      <c r="C19" s="23">
        <f t="shared" ref="C19:M19" si="4">C20+C21+C22</f>
        <v>2829.02</v>
      </c>
      <c r="D19" s="23">
        <f t="shared" si="4"/>
        <v>7328.91</v>
      </c>
      <c r="E19" s="23">
        <f t="shared" si="4"/>
        <v>2602.3900000000003</v>
      </c>
      <c r="F19" s="23">
        <f t="shared" si="4"/>
        <v>4314.1899999999996</v>
      </c>
      <c r="G19" s="23">
        <f t="shared" si="4"/>
        <v>194.03</v>
      </c>
      <c r="H19" s="23">
        <f t="shared" si="4"/>
        <v>2393.7800000000002</v>
      </c>
      <c r="I19" s="23">
        <f t="shared" si="4"/>
        <v>1344.13</v>
      </c>
      <c r="J19" s="23">
        <f t="shared" si="4"/>
        <v>6917.22</v>
      </c>
      <c r="K19" s="23">
        <f t="shared" si="4"/>
        <v>102.98999999999978</v>
      </c>
      <c r="L19" s="23">
        <f t="shared" si="4"/>
        <v>12488.52</v>
      </c>
      <c r="M19" s="23">
        <f t="shared" si="4"/>
        <v>-472.36999999999989</v>
      </c>
      <c r="N19" s="23">
        <f>SUM(B19:M19)</f>
        <v>47149.039999999986</v>
      </c>
    </row>
    <row r="20" spans="1:14" ht="40.5" customHeight="1" x14ac:dyDescent="0.35">
      <c r="A20" s="28" t="s">
        <v>54</v>
      </c>
      <c r="B20" s="24">
        <v>1458.73</v>
      </c>
      <c r="C20" s="24">
        <v>2113.67</v>
      </c>
      <c r="D20" s="24">
        <v>238.16</v>
      </c>
      <c r="E20" s="24">
        <v>-1667.12</v>
      </c>
      <c r="F20" s="24">
        <v>3244.93</v>
      </c>
      <c r="G20" s="24">
        <v>148.85</v>
      </c>
      <c r="H20" s="24">
        <v>-148.85</v>
      </c>
      <c r="I20" s="24">
        <v>-535.86</v>
      </c>
      <c r="J20" s="24">
        <v>1309.8800000000001</v>
      </c>
      <c r="K20" s="24">
        <v>-4703.66</v>
      </c>
      <c r="L20" s="24">
        <v>5656.3</v>
      </c>
      <c r="M20" s="24">
        <v>-2947.23</v>
      </c>
      <c r="N20" s="24">
        <f t="shared" ref="N20:N22" si="5">SUM(B20:M20)</f>
        <v>4167.8000000000011</v>
      </c>
    </row>
    <row r="21" spans="1:14" ht="40.5" customHeight="1" x14ac:dyDescent="0.35">
      <c r="A21" s="28" t="s">
        <v>55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>
        <f t="shared" si="5"/>
        <v>0</v>
      </c>
    </row>
    <row r="22" spans="1:14" ht="40.5" customHeight="1" x14ac:dyDescent="0.35">
      <c r="A22" s="36" t="s">
        <v>56</v>
      </c>
      <c r="B22" s="24">
        <v>5647.5</v>
      </c>
      <c r="C22" s="24">
        <v>715.35</v>
      </c>
      <c r="D22" s="24">
        <v>7090.75</v>
      </c>
      <c r="E22" s="24">
        <v>4269.51</v>
      </c>
      <c r="F22" s="24">
        <v>1069.26</v>
      </c>
      <c r="G22" s="24">
        <v>45.18</v>
      </c>
      <c r="H22" s="24">
        <v>2542.63</v>
      </c>
      <c r="I22" s="24">
        <v>1879.99</v>
      </c>
      <c r="J22" s="24">
        <v>5607.34</v>
      </c>
      <c r="K22" s="24">
        <v>4806.6499999999996</v>
      </c>
      <c r="L22" s="24">
        <v>6832.22</v>
      </c>
      <c r="M22" s="24">
        <v>2474.86</v>
      </c>
      <c r="N22" s="24">
        <f t="shared" si="5"/>
        <v>42981.240000000005</v>
      </c>
    </row>
    <row r="23" spans="1:14" ht="39.75" customHeight="1" x14ac:dyDescent="0.35">
      <c r="A23" s="29" t="s">
        <v>58</v>
      </c>
      <c r="B23" s="23">
        <v>9913.5499999999993</v>
      </c>
      <c r="C23" s="23">
        <v>9913.5499999999993</v>
      </c>
      <c r="D23" s="23">
        <v>9913.5499999999993</v>
      </c>
      <c r="E23" s="23">
        <v>9913.5499999999993</v>
      </c>
      <c r="F23" s="23">
        <v>9913.5499999999993</v>
      </c>
      <c r="G23" s="23">
        <v>9913.5499999999993</v>
      </c>
      <c r="H23" s="23">
        <v>9913.5499999999993</v>
      </c>
      <c r="I23" s="23">
        <v>9913.5499999999993</v>
      </c>
      <c r="J23" s="23">
        <v>9913.5499999999993</v>
      </c>
      <c r="K23" s="23">
        <v>9913.5499999999993</v>
      </c>
      <c r="L23" s="23">
        <v>9913.5499999999993</v>
      </c>
      <c r="M23" s="23">
        <v>9913.5499999999993</v>
      </c>
      <c r="N23" s="23">
        <f t="shared" si="1"/>
        <v>118962.60000000002</v>
      </c>
    </row>
    <row r="24" spans="1:14" ht="22.5" customHeight="1" x14ac:dyDescent="0.35">
      <c r="A24" s="29" t="s">
        <v>25</v>
      </c>
      <c r="B24" s="23">
        <f>B4+B8+B14+B23+B18+B19</f>
        <v>64318.59</v>
      </c>
      <c r="C24" s="23">
        <f t="shared" ref="C24:N24" si="6">C4+C8+C14+C23+C18+C19</f>
        <v>60345.599999999999</v>
      </c>
      <c r="D24" s="23">
        <f t="shared" si="6"/>
        <v>101222.21</v>
      </c>
      <c r="E24" s="23">
        <f t="shared" si="6"/>
        <v>65364.72</v>
      </c>
      <c r="F24" s="23">
        <f t="shared" si="6"/>
        <v>68423.05</v>
      </c>
      <c r="G24" s="23">
        <f t="shared" si="6"/>
        <v>129021.41</v>
      </c>
      <c r="H24" s="23">
        <f t="shared" si="6"/>
        <v>58216.729999999996</v>
      </c>
      <c r="I24" s="23">
        <f t="shared" si="6"/>
        <v>76372.5</v>
      </c>
      <c r="J24" s="23">
        <f t="shared" si="6"/>
        <v>64598.34</v>
      </c>
      <c r="K24" s="23">
        <f>K4+K8+K14+K23+K18+K19</f>
        <v>86634.72</v>
      </c>
      <c r="L24" s="23">
        <f t="shared" si="6"/>
        <v>84906.52</v>
      </c>
      <c r="M24" s="23">
        <f t="shared" si="6"/>
        <v>91667.61</v>
      </c>
      <c r="N24" s="23">
        <f t="shared" si="6"/>
        <v>951092</v>
      </c>
    </row>
    <row r="25" spans="1:14" ht="15.75" x14ac:dyDescent="0.25">
      <c r="A25" s="84" t="s">
        <v>60</v>
      </c>
      <c r="B25" s="84"/>
      <c r="C25" s="84"/>
      <c r="D25" s="30"/>
      <c r="E25" s="30"/>
      <c r="F25" s="30"/>
      <c r="G25" s="39"/>
      <c r="H25" s="30"/>
      <c r="I25" s="30"/>
      <c r="J25" s="30"/>
      <c r="K25" s="30"/>
      <c r="L25" s="85" t="s">
        <v>29</v>
      </c>
      <c r="M25" s="85"/>
      <c r="N25" s="85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84" t="s">
        <v>27</v>
      </c>
      <c r="B27" s="84"/>
      <c r="C27" s="84"/>
      <c r="D27" s="30"/>
      <c r="E27" s="30"/>
      <c r="F27" s="30"/>
      <c r="G27" s="30"/>
      <c r="H27" s="30"/>
      <c r="I27" s="30"/>
      <c r="J27" s="30"/>
      <c r="K27" s="30"/>
      <c r="L27" s="85" t="s">
        <v>33</v>
      </c>
      <c r="M27" s="85"/>
      <c r="N27" s="85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D8" sqref="D8:D10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51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42" t="s">
        <v>41</v>
      </c>
      <c r="B4" s="42" t="s">
        <v>41</v>
      </c>
      <c r="C4" s="42"/>
      <c r="D4" s="42" t="s">
        <v>42</v>
      </c>
      <c r="E4" s="42" t="s">
        <v>43</v>
      </c>
    </row>
    <row r="5" spans="1:7" x14ac:dyDescent="0.25">
      <c r="A5" s="43" t="s">
        <v>44</v>
      </c>
      <c r="B5" s="43" t="s">
        <v>45</v>
      </c>
      <c r="C5" s="43" t="s">
        <v>46</v>
      </c>
      <c r="D5" s="43" t="s">
        <v>47</v>
      </c>
      <c r="E5" s="43" t="s">
        <v>48</v>
      </c>
    </row>
    <row r="6" spans="1:7" x14ac:dyDescent="0.25">
      <c r="A6" s="33">
        <v>1</v>
      </c>
      <c r="B6" s="33"/>
      <c r="C6" s="44"/>
      <c r="D6" s="45"/>
      <c r="E6" s="33"/>
    </row>
    <row r="7" spans="1:7" x14ac:dyDescent="0.25">
      <c r="A7" s="33">
        <v>2</v>
      </c>
      <c r="B7" s="33"/>
      <c r="C7" s="44"/>
      <c r="D7" s="45"/>
      <c r="E7" s="46"/>
    </row>
    <row r="8" spans="1:7" x14ac:dyDescent="0.25">
      <c r="A8" s="33">
        <v>3</v>
      </c>
      <c r="B8" s="33"/>
      <c r="C8" s="44"/>
      <c r="D8" s="45"/>
      <c r="E8" s="33"/>
    </row>
    <row r="9" spans="1:7" x14ac:dyDescent="0.25">
      <c r="A9" s="33">
        <v>4</v>
      </c>
      <c r="B9" s="33"/>
      <c r="C9" s="44"/>
      <c r="D9" s="45"/>
      <c r="E9" s="33"/>
    </row>
    <row r="10" spans="1:7" x14ac:dyDescent="0.25">
      <c r="A10" s="33">
        <v>5</v>
      </c>
      <c r="B10" s="33"/>
      <c r="C10" s="44"/>
      <c r="D10" s="45"/>
      <c r="E10" s="33"/>
    </row>
    <row r="11" spans="1:7" x14ac:dyDescent="0.25">
      <c r="A11" s="33">
        <v>6</v>
      </c>
      <c r="B11" s="33"/>
      <c r="C11" s="44"/>
      <c r="D11" s="45"/>
      <c r="E11" s="33"/>
    </row>
    <row r="12" spans="1:7" x14ac:dyDescent="0.25">
      <c r="A12" s="33">
        <v>7</v>
      </c>
      <c r="B12" s="33"/>
      <c r="C12" s="44"/>
      <c r="D12" s="45"/>
      <c r="E12" s="33"/>
    </row>
    <row r="13" spans="1:7" x14ac:dyDescent="0.25">
      <c r="A13" s="33">
        <v>8</v>
      </c>
      <c r="B13" s="33"/>
      <c r="C13" s="44"/>
      <c r="D13" s="45"/>
      <c r="E13" s="33"/>
    </row>
    <row r="14" spans="1:7" x14ac:dyDescent="0.25">
      <c r="A14" s="33">
        <v>9</v>
      </c>
      <c r="B14" s="33"/>
      <c r="C14" s="44"/>
      <c r="D14" s="45"/>
      <c r="E14" s="33"/>
    </row>
    <row r="15" spans="1:7" x14ac:dyDescent="0.25">
      <c r="A15" s="33">
        <v>10</v>
      </c>
      <c r="B15" s="33"/>
      <c r="C15" s="44"/>
      <c r="D15" s="45"/>
      <c r="E15" s="33"/>
    </row>
    <row r="16" spans="1:7" x14ac:dyDescent="0.25">
      <c r="A16" s="33">
        <v>11</v>
      </c>
      <c r="B16" s="33"/>
      <c r="C16" s="44"/>
      <c r="D16" s="45"/>
      <c r="E16" s="33"/>
    </row>
    <row r="17" spans="1:5" x14ac:dyDescent="0.25">
      <c r="A17" s="33">
        <v>12</v>
      </c>
      <c r="B17" s="33"/>
      <c r="C17" s="44"/>
      <c r="D17" s="45"/>
      <c r="E17" s="33"/>
    </row>
    <row r="18" spans="1:5" x14ac:dyDescent="0.25">
      <c r="A18" s="33">
        <v>13</v>
      </c>
      <c r="B18" s="33"/>
      <c r="C18" s="44"/>
      <c r="D18" s="45"/>
      <c r="E18" s="33"/>
    </row>
    <row r="19" spans="1:5" x14ac:dyDescent="0.25">
      <c r="A19" s="33">
        <v>14</v>
      </c>
      <c r="B19" s="33"/>
      <c r="C19" s="44"/>
      <c r="D19" s="33"/>
      <c r="E19" s="33"/>
    </row>
    <row r="20" spans="1:5" x14ac:dyDescent="0.25">
      <c r="A20" s="33">
        <v>15</v>
      </c>
      <c r="B20" s="33"/>
      <c r="C20" s="44"/>
      <c r="D20" s="33"/>
      <c r="E20" s="33"/>
    </row>
    <row r="21" spans="1:5" x14ac:dyDescent="0.25">
      <c r="A21" s="33">
        <v>16</v>
      </c>
      <c r="B21" s="33"/>
      <c r="C21" s="44"/>
      <c r="D21" s="33"/>
      <c r="E21" s="33"/>
    </row>
    <row r="22" spans="1:5" x14ac:dyDescent="0.25">
      <c r="A22" s="33">
        <v>17</v>
      </c>
      <c r="B22" s="33"/>
      <c r="C22" s="44"/>
      <c r="D22" s="33"/>
      <c r="E22" s="33"/>
    </row>
    <row r="23" spans="1:5" x14ac:dyDescent="0.25">
      <c r="A23" s="33"/>
      <c r="B23" s="33"/>
      <c r="C23" s="44"/>
      <c r="D23" s="33"/>
      <c r="E23" s="33"/>
    </row>
    <row r="24" spans="1:5" x14ac:dyDescent="0.25">
      <c r="A24" s="33"/>
      <c r="B24" s="33"/>
      <c r="C24" s="44"/>
      <c r="D24" s="33"/>
      <c r="E24" s="33"/>
    </row>
    <row r="25" spans="1:5" x14ac:dyDescent="0.25">
      <c r="A25" s="33"/>
      <c r="B25" s="33"/>
      <c r="C25" s="44"/>
      <c r="D25" s="33"/>
      <c r="E25" s="33"/>
    </row>
    <row r="26" spans="1:5" x14ac:dyDescent="0.25">
      <c r="A26" s="33"/>
      <c r="B26" s="33"/>
      <c r="C26" s="44"/>
      <c r="D26" s="33"/>
      <c r="E26" s="33"/>
    </row>
    <row r="27" spans="1:5" x14ac:dyDescent="0.25">
      <c r="A27" s="33"/>
      <c r="B27" s="33"/>
      <c r="C27" s="44"/>
      <c r="D27" s="33"/>
      <c r="E27" s="33"/>
    </row>
    <row r="28" spans="1:5" x14ac:dyDescent="0.25">
      <c r="A28" s="33"/>
      <c r="B28" s="33"/>
      <c r="C28" s="44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15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15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15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15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B14" sqref="B14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customHeight="1" x14ac:dyDescent="0.25">
      <c r="A1" s="1"/>
      <c r="B1" s="79" t="s">
        <v>65</v>
      </c>
      <c r="C1" s="79"/>
      <c r="D1" s="79"/>
    </row>
    <row r="2" spans="1:4" ht="15.75" customHeight="1" x14ac:dyDescent="0.25">
      <c r="A2" s="6"/>
      <c r="B2" s="81" t="s">
        <v>51</v>
      </c>
      <c r="C2" s="81"/>
      <c r="D2" s="81"/>
    </row>
    <row r="3" spans="1:4" ht="15.75" customHeight="1" x14ac:dyDescent="0.25">
      <c r="A3" s="6"/>
      <c r="B3" s="79" t="s">
        <v>49</v>
      </c>
      <c r="C3" s="79"/>
      <c r="D3" s="79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10"/>
      <c r="B5" s="3" t="s">
        <v>8</v>
      </c>
      <c r="C5" s="10"/>
      <c r="D5" s="10"/>
    </row>
    <row r="6" spans="1:4" x14ac:dyDescent="0.25">
      <c r="A6" s="32">
        <v>1</v>
      </c>
      <c r="B6" s="13" t="s">
        <v>84</v>
      </c>
      <c r="C6" s="32">
        <v>7000</v>
      </c>
      <c r="D6" s="3"/>
    </row>
    <row r="7" spans="1:4" x14ac:dyDescent="0.25">
      <c r="A7" s="32">
        <v>2</v>
      </c>
      <c r="B7" s="32" t="s">
        <v>85</v>
      </c>
      <c r="C7" s="32">
        <v>456.68</v>
      </c>
      <c r="D7" s="14"/>
    </row>
    <row r="8" spans="1:4" x14ac:dyDescent="0.25">
      <c r="A8" s="15"/>
      <c r="B8" s="3" t="s">
        <v>83</v>
      </c>
      <c r="C8" s="77">
        <f>SUM(C6:C7)</f>
        <v>7456.68</v>
      </c>
      <c r="D8" s="47">
        <f>C8</f>
        <v>7456.68</v>
      </c>
    </row>
    <row r="9" spans="1:4" x14ac:dyDescent="0.25">
      <c r="A9" s="52"/>
      <c r="B9" s="78" t="s">
        <v>9</v>
      </c>
      <c r="C9" s="34"/>
      <c r="D9" s="14"/>
    </row>
    <row r="10" spans="1:4" x14ac:dyDescent="0.25">
      <c r="A10" s="49">
        <v>1</v>
      </c>
      <c r="B10" s="53" t="s">
        <v>90</v>
      </c>
      <c r="C10" s="50">
        <v>2892</v>
      </c>
      <c r="D10" s="51"/>
    </row>
    <row r="11" spans="1:4" x14ac:dyDescent="0.25">
      <c r="A11" s="34">
        <v>2</v>
      </c>
      <c r="B11" s="13" t="s">
        <v>91</v>
      </c>
      <c r="C11" s="34">
        <v>198</v>
      </c>
      <c r="D11" s="15"/>
    </row>
    <row r="12" spans="1:4" x14ac:dyDescent="0.25">
      <c r="A12" s="34"/>
      <c r="B12" s="3" t="s">
        <v>87</v>
      </c>
      <c r="C12" s="14">
        <f>SUM(C10:C11)</f>
        <v>3090</v>
      </c>
      <c r="D12" s="14">
        <f>C12+D8</f>
        <v>10546.68</v>
      </c>
    </row>
    <row r="13" spans="1:4" x14ac:dyDescent="0.25">
      <c r="A13" s="34"/>
      <c r="B13" s="3" t="s">
        <v>11</v>
      </c>
      <c r="C13" s="34"/>
      <c r="D13" s="15"/>
    </row>
    <row r="14" spans="1:4" x14ac:dyDescent="0.25">
      <c r="A14" s="34">
        <v>1</v>
      </c>
      <c r="B14" s="15" t="s">
        <v>90</v>
      </c>
      <c r="C14" s="34">
        <v>1896</v>
      </c>
      <c r="D14" s="14">
        <f>C14+D12</f>
        <v>12442.68</v>
      </c>
    </row>
    <row r="15" spans="1:4" x14ac:dyDescent="0.25">
      <c r="A15" s="34"/>
      <c r="B15" s="15"/>
      <c r="C15" s="34"/>
      <c r="D15" s="14"/>
    </row>
    <row r="16" spans="1:4" x14ac:dyDescent="0.25">
      <c r="A16" s="34"/>
      <c r="B16" s="14"/>
      <c r="C16" s="14"/>
      <c r="D16" s="14"/>
    </row>
    <row r="17" spans="1:4" x14ac:dyDescent="0.25">
      <c r="A17" s="34"/>
      <c r="B17" s="14"/>
      <c r="C17" s="34"/>
      <c r="D17" s="14"/>
    </row>
    <row r="18" spans="1:4" x14ac:dyDescent="0.25">
      <c r="A18" s="34"/>
      <c r="B18" s="35"/>
      <c r="C18" s="34"/>
      <c r="D18" s="14"/>
    </row>
    <row r="19" spans="1:4" x14ac:dyDescent="0.25">
      <c r="A19" s="34"/>
      <c r="B19" s="15"/>
      <c r="C19" s="34"/>
      <c r="D19" s="15"/>
    </row>
    <row r="20" spans="1:4" x14ac:dyDescent="0.25">
      <c r="A20" s="15"/>
      <c r="B20" s="15"/>
      <c r="C20" s="34"/>
      <c r="D20" s="14"/>
    </row>
    <row r="21" spans="1:4" x14ac:dyDescent="0.25">
      <c r="A21" s="15"/>
      <c r="B21" s="14"/>
      <c r="C21" s="14"/>
      <c r="D21" s="14"/>
    </row>
    <row r="22" spans="1:4" x14ac:dyDescent="0.25">
      <c r="A22" s="15"/>
      <c r="B22" s="34"/>
      <c r="C22" s="34"/>
      <c r="D22" s="15"/>
    </row>
    <row r="23" spans="1:4" x14ac:dyDescent="0.25">
      <c r="A23" s="15"/>
      <c r="B23" s="34"/>
      <c r="C23" s="34"/>
      <c r="D23" s="15"/>
    </row>
    <row r="24" spans="1:4" x14ac:dyDescent="0.25">
      <c r="A24" s="15"/>
      <c r="B24" s="14"/>
      <c r="C24" s="14"/>
      <c r="D24" s="14"/>
    </row>
    <row r="25" spans="1:4" x14ac:dyDescent="0.25">
      <c r="A25" s="15"/>
      <c r="B25" s="14"/>
      <c r="C25" s="14"/>
      <c r="D25" s="15"/>
    </row>
    <row r="26" spans="1:4" x14ac:dyDescent="0.25">
      <c r="A26" s="15"/>
      <c r="B26" s="18"/>
      <c r="C26" s="14"/>
      <c r="D26" s="14"/>
    </row>
    <row r="27" spans="1:4" x14ac:dyDescent="0.25">
      <c r="A27" s="34"/>
      <c r="B27" s="3"/>
      <c r="C27" s="34"/>
      <c r="D27" s="15"/>
    </row>
    <row r="28" spans="1:4" x14ac:dyDescent="0.25">
      <c r="A28" s="34"/>
      <c r="B28" s="35"/>
      <c r="C28" s="3"/>
      <c r="D28" s="14"/>
    </row>
    <row r="29" spans="1:4" x14ac:dyDescent="0.25">
      <c r="A29" s="34"/>
      <c r="B29" s="13"/>
      <c r="C29" s="32"/>
      <c r="D29" s="14"/>
    </row>
    <row r="30" spans="1:4" x14ac:dyDescent="0.25">
      <c r="A30" s="34"/>
      <c r="B30" s="13"/>
      <c r="C30" s="32"/>
      <c r="D30" s="14"/>
    </row>
    <row r="31" spans="1:4" x14ac:dyDescent="0.25">
      <c r="A31" s="34"/>
      <c r="B31" s="26"/>
      <c r="C31" s="32"/>
      <c r="D31" s="15"/>
    </row>
    <row r="32" spans="1:4" x14ac:dyDescent="0.25">
      <c r="A32" s="34"/>
      <c r="B32" s="18"/>
      <c r="C32" s="32"/>
      <c r="D32" s="14"/>
    </row>
    <row r="33" spans="1:4" x14ac:dyDescent="0.25">
      <c r="A33" s="34"/>
      <c r="B33" s="20"/>
      <c r="C33" s="32"/>
      <c r="D33" s="15"/>
    </row>
    <row r="34" spans="1:4" x14ac:dyDescent="0.25">
      <c r="A34" s="15"/>
      <c r="B34" s="20"/>
      <c r="C34" s="32"/>
      <c r="D34" s="15"/>
    </row>
    <row r="35" spans="1:4" x14ac:dyDescent="0.25">
      <c r="A35" s="15"/>
      <c r="B35" s="18"/>
      <c r="C35" s="15"/>
      <c r="D35" s="15"/>
    </row>
    <row r="36" spans="1:4" x14ac:dyDescent="0.25">
      <c r="A36" s="15"/>
      <c r="B36" s="32"/>
      <c r="C36" s="34"/>
      <c r="D36" s="14"/>
    </row>
    <row r="37" spans="1:4" x14ac:dyDescent="0.25">
      <c r="A37" s="15"/>
      <c r="B37" s="19"/>
      <c r="C37" s="14"/>
      <c r="D37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2021-02-01T04:01:02Z</cp:lastPrinted>
  <dcterms:created xsi:type="dcterms:W3CDTF">2011-07-25T05:21:17Z</dcterms:created>
  <dcterms:modified xsi:type="dcterms:W3CDTF">2022-01-21T07:01:18Z</dcterms:modified>
</cp:coreProperties>
</file>