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C14" i="6" l="1"/>
  <c r="D14" i="6" s="1"/>
  <c r="D52" i="1"/>
  <c r="C52" i="1"/>
  <c r="D12" i="2" l="1"/>
  <c r="D48" i="1"/>
  <c r="C48" i="1"/>
  <c r="D8" i="3" l="1"/>
  <c r="K17" i="5"/>
  <c r="D44" i="1" l="1"/>
  <c r="C44" i="1"/>
  <c r="D40" i="1" l="1"/>
  <c r="C40" i="1"/>
  <c r="D12" i="9" l="1"/>
  <c r="D10" i="6"/>
  <c r="D36" i="1"/>
  <c r="C36" i="1"/>
  <c r="D10" i="9" l="1"/>
  <c r="D32" i="1"/>
  <c r="C32" i="1"/>
  <c r="D6" i="9" l="1"/>
  <c r="D8" i="9"/>
  <c r="D28" i="1"/>
  <c r="C28" i="1"/>
  <c r="D24" i="1" l="1"/>
  <c r="C24" i="1"/>
  <c r="D6" i="3" l="1"/>
  <c r="D8" i="6"/>
  <c r="D20" i="1"/>
  <c r="C20" i="1"/>
  <c r="D10" i="2" l="1"/>
  <c r="C10" i="2"/>
  <c r="D16" i="1"/>
  <c r="C16" i="1"/>
  <c r="D12" i="1" l="1"/>
  <c r="C12" i="1"/>
  <c r="D8" i="1"/>
  <c r="C8" i="1"/>
  <c r="C10" i="5"/>
  <c r="B10" i="5"/>
  <c r="D6" i="4" l="1"/>
  <c r="D6" i="6"/>
  <c r="D10" i="1"/>
  <c r="B9" i="5"/>
  <c r="E4" i="5" l="1"/>
  <c r="M4" i="5"/>
  <c r="L4" i="5"/>
  <c r="K4" i="5"/>
  <c r="J4" i="5"/>
  <c r="I4" i="5"/>
  <c r="H4" i="5"/>
  <c r="G4" i="5"/>
  <c r="F4" i="5"/>
  <c r="D4" i="5"/>
  <c r="C4" i="5"/>
  <c r="B4" i="5"/>
  <c r="N24" i="5"/>
  <c r="N23" i="5"/>
  <c r="N22" i="5"/>
  <c r="N21" i="5"/>
  <c r="M20" i="5"/>
  <c r="L20" i="5"/>
  <c r="K20" i="5"/>
  <c r="J20" i="5"/>
  <c r="I20" i="5"/>
  <c r="H20" i="5"/>
  <c r="G20" i="5"/>
  <c r="F20" i="5"/>
  <c r="E20" i="5"/>
  <c r="D20" i="5"/>
  <c r="C20" i="5"/>
  <c r="B20" i="5"/>
  <c r="N19" i="5"/>
  <c r="N18" i="5"/>
  <c r="N8" i="5"/>
  <c r="N13" i="5"/>
  <c r="N12" i="5"/>
  <c r="M9" i="5"/>
  <c r="L9" i="5"/>
  <c r="K9" i="5"/>
  <c r="J9" i="5"/>
  <c r="I9" i="5"/>
  <c r="H9" i="5"/>
  <c r="G9" i="5"/>
  <c r="F9" i="5"/>
  <c r="E9" i="5"/>
  <c r="D9" i="5"/>
  <c r="C9" i="5"/>
  <c r="M15" i="5"/>
  <c r="L15" i="5"/>
  <c r="K15" i="5"/>
  <c r="I15" i="5"/>
  <c r="H15" i="5"/>
  <c r="G15" i="5"/>
  <c r="F15" i="5"/>
  <c r="E15" i="5"/>
  <c r="D15" i="5"/>
  <c r="C15" i="5"/>
  <c r="B15" i="5"/>
  <c r="B26" i="5" l="1"/>
  <c r="M26" i="5"/>
  <c r="L26" i="5"/>
  <c r="K26" i="5"/>
  <c r="J26" i="5"/>
  <c r="I26" i="5"/>
  <c r="H26" i="5"/>
  <c r="G26" i="5"/>
  <c r="F26" i="5"/>
  <c r="E26" i="5"/>
  <c r="D26" i="5"/>
  <c r="N20" i="5"/>
  <c r="C26" i="5"/>
  <c r="N6" i="5"/>
  <c r="N25" i="5"/>
  <c r="N14" i="5"/>
  <c r="N5" i="5"/>
  <c r="N4" i="5" l="1"/>
  <c r="N11" i="5"/>
  <c r="N10" i="5"/>
  <c r="N16" i="5" l="1"/>
  <c r="N17" i="5"/>
  <c r="N15" i="5"/>
  <c r="N9" i="5" l="1"/>
  <c r="N26" i="5" s="1"/>
</calcChain>
</file>

<file path=xl/sharedStrings.xml><?xml version="1.0" encoding="utf-8"?>
<sst xmlns="http://schemas.openxmlformats.org/spreadsheetml/2006/main" count="176" uniqueCount="94">
  <si>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</si>
  <si>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</si>
  <si>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</si>
  <si>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</si>
  <si>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</si>
  <si>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</si>
  <si>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</si>
  <si>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</si>
  <si>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</si>
  <si>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</si>
  <si>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</si>
  <si>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</si>
  <si>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</si>
  <si>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</si>
  <si>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</si>
  <si>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</si>
  <si>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</si>
  <si>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</si>
  <si>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</si>
  <si>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</si>
  <si>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</si>
  <si>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</si>
  <si>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</si>
  <si>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</si>
  <si>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</si>
  <si>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</si>
  <si>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</si>
  <si>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</si>
  <si>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</si>
  <si>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</si>
  <si>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</si>
  <si>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</si>
  <si>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</si>
  <si>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</si>
  <si>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</si>
  <si>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</si>
  <si>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</si>
  <si>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</si>
  <si>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</si>
  <si>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</si>
  <si>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</si>
  <si>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</si>
  <si>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</si>
  <si>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</si>
  <si>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</si>
  <si>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</si>
  <si>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</si>
  <si>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</si>
  <si>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</si>
  <si>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</si>
  <si>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</si>
  <si>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</si>
  <si>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М.Расковой,88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</si>
  <si>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</si>
  <si>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</si>
  <si>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</si>
  <si>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</si>
  <si>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</si>
  <si>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</si>
  <si>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Директор ООО УК "Крокус"</t>
  </si>
  <si>
    <t>М.Расковой,89</t>
  </si>
  <si>
    <t>Дезинфекция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</si>
  <si>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</si>
  <si>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</si>
  <si>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</si>
  <si>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Лицевой счёт 2021г</t>
  </si>
  <si>
    <t>Переключение питания приборов теплоучета</t>
  </si>
  <si>
    <t>Замена радиатора в подъезде №1</t>
  </si>
  <si>
    <t>Техническое обслуживание ОДПУ тепловой энергии</t>
  </si>
  <si>
    <t>Итого за январь</t>
  </si>
  <si>
    <t>Итого за февраль</t>
  </si>
  <si>
    <t>Итого за март</t>
  </si>
  <si>
    <t>Очистка кровли от снега</t>
  </si>
  <si>
    <t>Закрепление предупреждающей таблтчки Сход снега с крыши</t>
  </si>
  <si>
    <t>Стоимость таблички</t>
  </si>
  <si>
    <t>Автовышка 1ч</t>
  </si>
  <si>
    <t>Итого за апрель</t>
  </si>
  <si>
    <t>Проверка подъездного освещения</t>
  </si>
  <si>
    <t>Установка чердачных лестниц Подъезд №1,2,3</t>
  </si>
  <si>
    <t>Итого за май</t>
  </si>
  <si>
    <t xml:space="preserve">Покраска бордюр </t>
  </si>
  <si>
    <t>Итого за июнь</t>
  </si>
  <si>
    <t>Скос травы на придомовой территории</t>
  </si>
  <si>
    <t>Итого за июль</t>
  </si>
  <si>
    <t>Итого за август</t>
  </si>
  <si>
    <t>Технический осмотр подъездного освещения Замена лампочек</t>
  </si>
  <si>
    <t>Итого за сентябрь</t>
  </si>
  <si>
    <t>Итого за октябрь</t>
  </si>
  <si>
    <t>Установка и наладка домофонов</t>
  </si>
  <si>
    <t>Итого за ноябрь</t>
  </si>
  <si>
    <t>Ремонт двери сварочные работы Подъезд №3</t>
  </si>
  <si>
    <t>Итого за декабрь</t>
  </si>
  <si>
    <t>Ремонт освещения Замена фотореле.</t>
  </si>
  <si>
    <t>Автовышка 1,5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</si>
</sst>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 wrapText="1"/>
    </xf>
    <xf numFmtId="0" fontId="8" fillId="0" borderId="1" xfId="0" applyFont="1" applyFill="1" applyBorder="1"/>
    <xf numFmtId="0" fontId="9" fillId="0" borderId="2" xfId="0" applyFont="1" applyBorder="1"/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D52" sqref="D5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6" t="s">
        <v>63</v>
      </c>
      <c r="C1" s="86"/>
      <c r="D1" s="86"/>
      <c r="E1" s="7"/>
      <c r="F1" s="7"/>
      <c r="G1" s="7"/>
      <c r="H1" s="7"/>
    </row>
    <row r="2" spans="1:8" ht="15.95" customHeight="1" x14ac:dyDescent="0.25">
      <c r="A2" s="1"/>
      <c r="B2" s="2" t="s">
        <v>60</v>
      </c>
      <c r="C2" s="38"/>
      <c r="D2" s="38"/>
      <c r="E2" s="1"/>
      <c r="F2" s="1"/>
      <c r="G2" s="1"/>
      <c r="H2" s="1"/>
    </row>
    <row r="3" spans="1:8" ht="15.95" customHeight="1" x14ac:dyDescent="0.25">
      <c r="A3" s="1"/>
      <c r="B3" s="85" t="s">
        <v>4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56"/>
      <c r="B5" s="57" t="s">
        <v>2</v>
      </c>
      <c r="C5" s="56"/>
      <c r="D5" s="56"/>
      <c r="E5" s="1"/>
      <c r="F5" s="1"/>
      <c r="G5" s="1"/>
      <c r="H5" s="1"/>
    </row>
    <row r="6" spans="1:8" ht="60" x14ac:dyDescent="0.25">
      <c r="A6" s="56">
        <v>1</v>
      </c>
      <c r="B6" s="56" t="s">
        <v>64</v>
      </c>
      <c r="C6" s="56">
        <v>935</v>
      </c>
      <c r="D6" s="57"/>
      <c r="E6" s="6"/>
      <c r="F6" s="1"/>
    </row>
    <row r="7" spans="1:8" ht="30" x14ac:dyDescent="0.25">
      <c r="A7" s="56">
        <v>2</v>
      </c>
      <c r="B7" s="13" t="s">
        <v>68</v>
      </c>
      <c r="C7" s="56">
        <v>1223.92</v>
      </c>
      <c r="D7" s="57"/>
      <c r="E7" s="6"/>
      <c r="F7" s="1"/>
    </row>
    <row r="8" spans="1:8" x14ac:dyDescent="0.25">
      <c r="A8" s="56"/>
      <c r="B8" s="57" t="s">
        <v>69</v>
      </c>
      <c r="C8" s="56">
        <f>SUM(C6:C7)</f>
        <v>2158.92</v>
      </c>
      <c r="D8" s="57">
        <f>C8</f>
        <v>2158.92</v>
      </c>
      <c r="E8" s="6"/>
      <c r="F8" s="1"/>
    </row>
    <row r="9" spans="1:8" x14ac:dyDescent="0.25">
      <c r="A9" s="56"/>
      <c r="B9" s="57" t="s">
        <v>5</v>
      </c>
      <c r="C9" s="56"/>
      <c r="D9" s="57"/>
      <c r="E9" s="6"/>
      <c r="F9" s="1"/>
    </row>
    <row r="10" spans="1:8" ht="60" x14ac:dyDescent="0.25">
      <c r="A10" s="56">
        <v>1</v>
      </c>
      <c r="B10" s="56" t="s">
        <v>64</v>
      </c>
      <c r="C10" s="56">
        <v>935</v>
      </c>
      <c r="D10" s="57">
        <f>C10+D6</f>
        <v>935</v>
      </c>
      <c r="E10" s="6"/>
      <c r="F10" s="1"/>
    </row>
    <row r="11" spans="1:8" ht="30" x14ac:dyDescent="0.25">
      <c r="A11" s="56">
        <v>2</v>
      </c>
      <c r="B11" s="13" t="s">
        <v>68</v>
      </c>
      <c r="C11" s="56">
        <v>1223.92</v>
      </c>
      <c r="D11" s="56"/>
      <c r="E11" s="6"/>
      <c r="F11" s="1"/>
    </row>
    <row r="12" spans="1:8" x14ac:dyDescent="0.25">
      <c r="A12" s="56"/>
      <c r="B12" s="57" t="s">
        <v>70</v>
      </c>
      <c r="C12" s="57">
        <f>SUM(C10:C11)</f>
        <v>2158.92</v>
      </c>
      <c r="D12" s="57">
        <f>C12+D8</f>
        <v>4317.84</v>
      </c>
      <c r="E12" s="6"/>
      <c r="F12" s="1"/>
    </row>
    <row r="13" spans="1:8" x14ac:dyDescent="0.25">
      <c r="A13" s="56"/>
      <c r="B13" s="57" t="s">
        <v>3</v>
      </c>
      <c r="C13" s="56"/>
      <c r="D13" s="56"/>
      <c r="E13" s="6"/>
      <c r="F13" s="1"/>
    </row>
    <row r="14" spans="1:8" s="5" customFormat="1" ht="60" x14ac:dyDescent="0.25">
      <c r="A14" s="56">
        <v>1</v>
      </c>
      <c r="B14" s="56" t="s">
        <v>64</v>
      </c>
      <c r="C14" s="56">
        <v>935</v>
      </c>
      <c r="D14" s="57"/>
      <c r="E14" s="11"/>
      <c r="F14" s="4"/>
    </row>
    <row r="15" spans="1:8" s="5" customFormat="1" ht="30" x14ac:dyDescent="0.25">
      <c r="A15" s="56">
        <v>2</v>
      </c>
      <c r="B15" s="56" t="s">
        <v>68</v>
      </c>
      <c r="C15" s="56">
        <v>1223.92</v>
      </c>
      <c r="D15" s="57"/>
      <c r="E15" s="4"/>
      <c r="F15" s="4"/>
    </row>
    <row r="16" spans="1:8" x14ac:dyDescent="0.25">
      <c r="A16" s="56"/>
      <c r="B16" s="57" t="s">
        <v>71</v>
      </c>
      <c r="C16" s="57">
        <f>SUM(C14:C15)</f>
        <v>2158.92</v>
      </c>
      <c r="D16" s="57">
        <f>C16+D12</f>
        <v>6476.76</v>
      </c>
      <c r="E16" s="1"/>
      <c r="F16" s="1"/>
    </row>
    <row r="17" spans="1:6" x14ac:dyDescent="0.25">
      <c r="A17" s="56"/>
      <c r="B17" s="57" t="s">
        <v>7</v>
      </c>
      <c r="C17" s="56"/>
      <c r="D17" s="56"/>
      <c r="E17" s="1"/>
      <c r="F17" s="1"/>
    </row>
    <row r="18" spans="1:6" ht="60" x14ac:dyDescent="0.25">
      <c r="A18" s="56">
        <v>1</v>
      </c>
      <c r="B18" s="56" t="s">
        <v>64</v>
      </c>
      <c r="C18" s="56">
        <v>935</v>
      </c>
      <c r="D18" s="57"/>
      <c r="E18" s="1"/>
      <c r="F18" s="1"/>
    </row>
    <row r="19" spans="1:6" ht="30" x14ac:dyDescent="0.25">
      <c r="A19" s="56">
        <v>2</v>
      </c>
      <c r="B19" s="56" t="s">
        <v>68</v>
      </c>
      <c r="C19" s="56">
        <v>1223.92</v>
      </c>
      <c r="D19" s="56"/>
      <c r="E19" s="1"/>
      <c r="F19" s="1"/>
    </row>
    <row r="20" spans="1:6" x14ac:dyDescent="0.25">
      <c r="A20" s="56"/>
      <c r="B20" s="57" t="s">
        <v>76</v>
      </c>
      <c r="C20" s="57">
        <f>SUM(C18:C19)</f>
        <v>2158.92</v>
      </c>
      <c r="D20" s="57">
        <f>C20+D16</f>
        <v>8635.68</v>
      </c>
      <c r="E20" s="1"/>
      <c r="F20" s="1"/>
    </row>
    <row r="21" spans="1:6" s="5" customFormat="1" x14ac:dyDescent="0.25">
      <c r="A21" s="56"/>
      <c r="B21" s="57" t="s">
        <v>8</v>
      </c>
      <c r="C21" s="56"/>
      <c r="D21" s="56"/>
      <c r="E21" s="4"/>
      <c r="F21" s="4"/>
    </row>
    <row r="22" spans="1:6" s="5" customFormat="1" ht="60" x14ac:dyDescent="0.25">
      <c r="A22" s="56">
        <v>1</v>
      </c>
      <c r="B22" s="56" t="s">
        <v>64</v>
      </c>
      <c r="C22" s="56">
        <v>935</v>
      </c>
      <c r="D22" s="57"/>
      <c r="E22" s="4"/>
      <c r="F22" s="4"/>
    </row>
    <row r="23" spans="1:6" ht="30" x14ac:dyDescent="0.25">
      <c r="A23" s="56">
        <v>2</v>
      </c>
      <c r="B23" s="56" t="s">
        <v>68</v>
      </c>
      <c r="C23" s="56">
        <v>1223.92</v>
      </c>
      <c r="D23" s="56"/>
      <c r="E23" s="1"/>
      <c r="F23" s="1"/>
    </row>
    <row r="24" spans="1:6" x14ac:dyDescent="0.25">
      <c r="A24" s="56"/>
      <c r="B24" s="57" t="s">
        <v>79</v>
      </c>
      <c r="C24" s="57">
        <f>SUM(C22:C23)</f>
        <v>2158.92</v>
      </c>
      <c r="D24" s="57">
        <f>C24+D20</f>
        <v>10794.6</v>
      </c>
      <c r="E24" s="1"/>
      <c r="F24" s="1"/>
    </row>
    <row r="25" spans="1:6" x14ac:dyDescent="0.25">
      <c r="A25" s="56"/>
      <c r="B25" s="57" t="s">
        <v>9</v>
      </c>
      <c r="C25" s="56"/>
      <c r="D25" s="56"/>
      <c r="E25" s="1"/>
      <c r="F25" s="1"/>
    </row>
    <row r="26" spans="1:6" ht="60" x14ac:dyDescent="0.25">
      <c r="A26" s="56">
        <v>1</v>
      </c>
      <c r="B26" s="56" t="s">
        <v>64</v>
      </c>
      <c r="C26" s="56">
        <v>935</v>
      </c>
      <c r="D26" s="56"/>
      <c r="E26" s="1"/>
      <c r="F26" s="1"/>
    </row>
    <row r="27" spans="1:6" ht="30" x14ac:dyDescent="0.25">
      <c r="A27" s="56">
        <v>2</v>
      </c>
      <c r="B27" s="56" t="s">
        <v>68</v>
      </c>
      <c r="C27" s="56">
        <v>1223.92</v>
      </c>
      <c r="D27" s="56"/>
      <c r="E27" s="1"/>
      <c r="F27" s="1"/>
    </row>
    <row r="28" spans="1:6" x14ac:dyDescent="0.25">
      <c r="A28" s="56"/>
      <c r="B28" s="57" t="s">
        <v>81</v>
      </c>
      <c r="C28" s="56">
        <f>SUM(C26:C27)</f>
        <v>2158.92</v>
      </c>
      <c r="D28" s="57">
        <f>C28+D24</f>
        <v>12953.52</v>
      </c>
      <c r="E28" s="1"/>
      <c r="F28" s="1"/>
    </row>
    <row r="29" spans="1:6" x14ac:dyDescent="0.25">
      <c r="A29" s="56"/>
      <c r="B29" s="57" t="s">
        <v>10</v>
      </c>
      <c r="C29" s="56"/>
      <c r="D29" s="56"/>
      <c r="E29" s="1"/>
      <c r="F29" s="1"/>
    </row>
    <row r="30" spans="1:6" ht="60" x14ac:dyDescent="0.25">
      <c r="A30" s="56">
        <v>1</v>
      </c>
      <c r="B30" s="56" t="s">
        <v>64</v>
      </c>
      <c r="C30" s="56">
        <v>935</v>
      </c>
      <c r="D30" s="56"/>
      <c r="E30" s="1"/>
      <c r="F30" s="1"/>
    </row>
    <row r="31" spans="1:6" ht="30" x14ac:dyDescent="0.25">
      <c r="A31" s="56">
        <v>2</v>
      </c>
      <c r="B31" s="56" t="s">
        <v>68</v>
      </c>
      <c r="C31" s="56">
        <v>1223.92</v>
      </c>
      <c r="D31" s="56"/>
      <c r="E31" s="1"/>
      <c r="F31" s="1"/>
    </row>
    <row r="32" spans="1:6" x14ac:dyDescent="0.25">
      <c r="A32" s="56"/>
      <c r="B32" s="57" t="s">
        <v>83</v>
      </c>
      <c r="C32" s="57">
        <f>SUM(C30:C31)</f>
        <v>2158.92</v>
      </c>
      <c r="D32" s="57">
        <f>C32+D28</f>
        <v>15112.44</v>
      </c>
      <c r="E32" s="1"/>
      <c r="F32" s="1"/>
    </row>
    <row r="33" spans="1:6" x14ac:dyDescent="0.25">
      <c r="A33" s="56"/>
      <c r="B33" s="57" t="s">
        <v>11</v>
      </c>
      <c r="C33" s="56"/>
      <c r="D33" s="56"/>
      <c r="E33" s="1"/>
      <c r="F33" s="1"/>
    </row>
    <row r="34" spans="1:6" ht="60" x14ac:dyDescent="0.25">
      <c r="A34" s="56">
        <v>1</v>
      </c>
      <c r="B34" s="56" t="s">
        <v>64</v>
      </c>
      <c r="C34" s="56">
        <v>935</v>
      </c>
      <c r="D34" s="56"/>
      <c r="E34" s="1"/>
      <c r="F34" s="1"/>
    </row>
    <row r="35" spans="1:6" ht="30" x14ac:dyDescent="0.25">
      <c r="A35" s="56">
        <v>2</v>
      </c>
      <c r="B35" s="56" t="s">
        <v>68</v>
      </c>
      <c r="C35" s="56">
        <v>1223.92</v>
      </c>
      <c r="D35" s="56"/>
      <c r="E35" s="1"/>
      <c r="F35" s="1"/>
    </row>
    <row r="36" spans="1:6" x14ac:dyDescent="0.25">
      <c r="A36" s="56"/>
      <c r="B36" s="57" t="s">
        <v>84</v>
      </c>
      <c r="C36" s="57">
        <f>SUM(C34:C35)</f>
        <v>2158.92</v>
      </c>
      <c r="D36" s="57">
        <f>C36+D32</f>
        <v>17271.36</v>
      </c>
      <c r="E36" s="1"/>
      <c r="F36" s="1"/>
    </row>
    <row r="37" spans="1:6" x14ac:dyDescent="0.25">
      <c r="A37" s="56"/>
      <c r="B37" s="57" t="s">
        <v>12</v>
      </c>
      <c r="C37" s="56"/>
      <c r="D37" s="56"/>
      <c r="E37" s="1"/>
      <c r="F37" s="1"/>
    </row>
    <row r="38" spans="1:6" ht="60" x14ac:dyDescent="0.25">
      <c r="A38" s="56">
        <v>1</v>
      </c>
      <c r="B38" s="56" t="s">
        <v>64</v>
      </c>
      <c r="C38" s="56">
        <v>935</v>
      </c>
      <c r="D38" s="56"/>
      <c r="E38" s="1"/>
      <c r="F38" s="1"/>
    </row>
    <row r="39" spans="1:6" ht="30" x14ac:dyDescent="0.25">
      <c r="A39" s="56">
        <v>2</v>
      </c>
      <c r="B39" s="56" t="s">
        <v>68</v>
      </c>
      <c r="C39" s="56">
        <v>1223.92</v>
      </c>
      <c r="D39" s="56"/>
      <c r="E39" s="1"/>
      <c r="F39" s="1"/>
    </row>
    <row r="40" spans="1:6" x14ac:dyDescent="0.25">
      <c r="A40" s="56"/>
      <c r="B40" s="57" t="s">
        <v>86</v>
      </c>
      <c r="C40" s="57">
        <f>SUM(C38:C39)</f>
        <v>2158.92</v>
      </c>
      <c r="D40" s="57">
        <f>C40+D36</f>
        <v>19430.28</v>
      </c>
      <c r="E40" s="1"/>
      <c r="F40" s="1"/>
    </row>
    <row r="41" spans="1:6" x14ac:dyDescent="0.25">
      <c r="A41" s="56"/>
      <c r="B41" s="57" t="s">
        <v>13</v>
      </c>
      <c r="C41" s="56"/>
      <c r="D41" s="56"/>
      <c r="E41" s="1"/>
      <c r="F41" s="1"/>
    </row>
    <row r="42" spans="1:6" ht="60" x14ac:dyDescent="0.25">
      <c r="A42" s="56">
        <v>1</v>
      </c>
      <c r="B42" s="56" t="s">
        <v>64</v>
      </c>
      <c r="C42" s="56">
        <v>935</v>
      </c>
      <c r="D42" s="56"/>
      <c r="E42" s="1"/>
      <c r="F42" s="1"/>
    </row>
    <row r="43" spans="1:6" ht="30" x14ac:dyDescent="0.25">
      <c r="A43" s="56">
        <v>2</v>
      </c>
      <c r="B43" s="56" t="s">
        <v>68</v>
      </c>
      <c r="C43" s="56">
        <v>1223.92</v>
      </c>
      <c r="D43" s="56"/>
      <c r="E43" s="1"/>
      <c r="F43" s="1"/>
    </row>
    <row r="44" spans="1:6" x14ac:dyDescent="0.25">
      <c r="A44" s="56"/>
      <c r="B44" s="57" t="s">
        <v>87</v>
      </c>
      <c r="C44" s="57">
        <f>SUM(C42:C43)</f>
        <v>2158.92</v>
      </c>
      <c r="D44" s="57">
        <f>C44+D40</f>
        <v>21589.199999999997</v>
      </c>
      <c r="E44" s="1"/>
      <c r="F44" s="1"/>
    </row>
    <row r="45" spans="1:6" x14ac:dyDescent="0.25">
      <c r="A45" s="56"/>
      <c r="B45" s="57" t="s">
        <v>14</v>
      </c>
      <c r="C45" s="56"/>
      <c r="D45" s="56"/>
      <c r="E45" s="1"/>
      <c r="F45" s="1"/>
    </row>
    <row r="46" spans="1:6" ht="60" x14ac:dyDescent="0.25">
      <c r="A46" s="56">
        <v>1</v>
      </c>
      <c r="B46" s="56" t="s">
        <v>64</v>
      </c>
      <c r="C46" s="56">
        <v>935</v>
      </c>
      <c r="D46" s="56"/>
      <c r="E46" s="1"/>
      <c r="F46" s="1"/>
    </row>
    <row r="47" spans="1:6" ht="30" x14ac:dyDescent="0.25">
      <c r="A47" s="56">
        <v>2</v>
      </c>
      <c r="B47" s="56" t="s">
        <v>68</v>
      </c>
      <c r="C47" s="56">
        <v>1223.92</v>
      </c>
      <c r="D47" s="56"/>
      <c r="E47" s="1"/>
      <c r="F47" s="1"/>
    </row>
    <row r="48" spans="1:6" x14ac:dyDescent="0.25">
      <c r="A48" s="56"/>
      <c r="B48" s="57" t="s">
        <v>89</v>
      </c>
      <c r="C48" s="57">
        <f>SUM(C46:C47)</f>
        <v>2158.92</v>
      </c>
      <c r="D48" s="57">
        <f>C48+D44</f>
        <v>23748.119999999995</v>
      </c>
      <c r="E48" s="1"/>
      <c r="F48" s="1"/>
    </row>
    <row r="49" spans="1:6" x14ac:dyDescent="0.25">
      <c r="A49" s="56"/>
      <c r="B49" s="57" t="s">
        <v>15</v>
      </c>
      <c r="C49" s="56"/>
      <c r="D49" s="56"/>
      <c r="E49" s="1"/>
      <c r="F49" s="1"/>
    </row>
    <row r="50" spans="1:6" ht="60" x14ac:dyDescent="0.25">
      <c r="A50" s="56">
        <v>1</v>
      </c>
      <c r="B50" s="56" t="s">
        <v>64</v>
      </c>
      <c r="C50" s="56">
        <v>935</v>
      </c>
      <c r="D50" s="56"/>
      <c r="E50" s="1"/>
      <c r="F50" s="1"/>
    </row>
    <row r="51" spans="1:6" ht="30" x14ac:dyDescent="0.25">
      <c r="A51" s="56">
        <v>2</v>
      </c>
      <c r="B51" s="56" t="s">
        <v>68</v>
      </c>
      <c r="C51" s="56">
        <v>1223.92</v>
      </c>
      <c r="D51" s="56"/>
      <c r="E51" s="1"/>
      <c r="F51" s="1"/>
    </row>
    <row r="52" spans="1:6" x14ac:dyDescent="0.25">
      <c r="A52" s="56"/>
      <c r="B52" s="57" t="s">
        <v>91</v>
      </c>
      <c r="C52" s="57">
        <f>SUM(C50:C51)</f>
        <v>2158.92</v>
      </c>
      <c r="D52" s="57">
        <f>C52+D48</f>
        <v>25907.039999999994</v>
      </c>
      <c r="E52" s="1"/>
      <c r="F52" s="1"/>
    </row>
    <row r="53" spans="1:6" x14ac:dyDescent="0.25">
      <c r="A53" s="56"/>
      <c r="B53" s="57"/>
      <c r="C53" s="56"/>
      <c r="D53" s="56"/>
      <c r="E53" s="1"/>
      <c r="F53" s="1"/>
    </row>
    <row r="54" spans="1:6" x14ac:dyDescent="0.25">
      <c r="A54" s="56"/>
      <c r="B54" s="57"/>
      <c r="C54" s="56"/>
      <c r="D54" s="56"/>
      <c r="E54" s="1"/>
      <c r="F54" s="1"/>
    </row>
    <row r="55" spans="1:6" x14ac:dyDescent="0.25">
      <c r="A55" s="56"/>
      <c r="B55" s="57"/>
      <c r="C55" s="56"/>
      <c r="D55" s="56"/>
      <c r="E55" s="1"/>
      <c r="F55" s="1"/>
    </row>
    <row r="56" spans="1:6" x14ac:dyDescent="0.25">
      <c r="A56" s="56"/>
      <c r="B56" s="57"/>
      <c r="C56" s="56"/>
      <c r="D56" s="56"/>
      <c r="E56" s="1"/>
      <c r="F56" s="1"/>
    </row>
    <row r="57" spans="1:6" x14ac:dyDescent="0.25">
      <c r="A57" s="56"/>
      <c r="B57" s="57"/>
      <c r="C57" s="56"/>
      <c r="D57" s="56"/>
      <c r="E57" s="1"/>
      <c r="F57" s="1"/>
    </row>
    <row r="58" spans="1:6" x14ac:dyDescent="0.25">
      <c r="A58" s="56"/>
      <c r="B58" s="57"/>
      <c r="C58" s="56"/>
      <c r="D58" s="56"/>
      <c r="E58" s="1"/>
      <c r="F58" s="1"/>
    </row>
    <row r="59" spans="1:6" x14ac:dyDescent="0.25">
      <c r="A59" s="56"/>
      <c r="B59" s="56"/>
      <c r="C59" s="56"/>
      <c r="D59" s="56"/>
      <c r="E59" s="1"/>
      <c r="F59" s="1"/>
    </row>
    <row r="60" spans="1:6" x14ac:dyDescent="0.25">
      <c r="A60" s="56"/>
      <c r="B60" s="56"/>
      <c r="C60" s="56"/>
      <c r="D60" s="57"/>
      <c r="E60" s="1"/>
      <c r="F60" s="1"/>
    </row>
    <row r="61" spans="1:6" x14ac:dyDescent="0.25">
      <c r="A61" s="56"/>
      <c r="B61" s="57"/>
      <c r="C61" s="57"/>
      <c r="D61" s="57"/>
      <c r="E61" s="1"/>
      <c r="F61" s="1"/>
    </row>
    <row r="62" spans="1:6" x14ac:dyDescent="0.25">
      <c r="A62" s="56"/>
      <c r="B62" s="58"/>
      <c r="C62" s="56"/>
      <c r="D62" s="56"/>
      <c r="E62" s="1"/>
      <c r="F62" s="1"/>
    </row>
    <row r="63" spans="1:6" x14ac:dyDescent="0.25">
      <c r="A63" s="59"/>
      <c r="B63" s="59"/>
      <c r="C63" s="59"/>
      <c r="D63" s="59"/>
    </row>
    <row r="64" spans="1:6" x14ac:dyDescent="0.25">
      <c r="A64" s="59"/>
      <c r="B64" s="59"/>
      <c r="C64" s="59"/>
      <c r="D64" s="59"/>
    </row>
    <row r="65" spans="1:4" x14ac:dyDescent="0.25">
      <c r="A65" s="59"/>
      <c r="B65" s="59"/>
      <c r="C65" s="59"/>
      <c r="D65" s="59"/>
    </row>
    <row r="66" spans="1:4" x14ac:dyDescent="0.25">
      <c r="A66" s="59"/>
      <c r="B66" s="59"/>
      <c r="C66" s="59"/>
      <c r="D66" s="59"/>
    </row>
    <row r="67" spans="1:4" x14ac:dyDescent="0.25">
      <c r="A67" s="59"/>
      <c r="B67" s="59"/>
      <c r="C67" s="59"/>
      <c r="D67" s="59"/>
    </row>
    <row r="68" spans="1:4" x14ac:dyDescent="0.25">
      <c r="A68" s="59"/>
      <c r="B68" s="59"/>
      <c r="C68" s="59"/>
      <c r="D68" s="59"/>
    </row>
    <row r="69" spans="1:4" x14ac:dyDescent="0.25">
      <c r="A69" s="59"/>
      <c r="B69" s="59"/>
      <c r="C69" s="59"/>
      <c r="D69" s="59"/>
    </row>
    <row r="70" spans="1:4" x14ac:dyDescent="0.25">
      <c r="A70" s="59"/>
      <c r="B70" s="59"/>
      <c r="C70" s="59"/>
      <c r="D70" s="59"/>
    </row>
    <row r="71" spans="1:4" x14ac:dyDescent="0.25">
      <c r="A71" s="59"/>
      <c r="B71" s="59"/>
      <c r="C71" s="59"/>
      <c r="D71" s="59"/>
    </row>
    <row r="72" spans="1:4" x14ac:dyDescent="0.25">
      <c r="A72" s="59"/>
      <c r="B72" s="59"/>
      <c r="C72" s="59"/>
      <c r="D72" s="59"/>
    </row>
    <row r="73" spans="1:4" x14ac:dyDescent="0.25">
      <c r="A73" s="59"/>
      <c r="B73" s="59"/>
      <c r="C73" s="59"/>
      <c r="D73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13" sqref="A13:D16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6" t="s">
        <v>63</v>
      </c>
      <c r="C1" s="86"/>
      <c r="D1" s="86"/>
      <c r="E1" s="7"/>
      <c r="F1" s="7"/>
      <c r="G1" s="7"/>
    </row>
    <row r="2" spans="1:15" ht="15.95" customHeight="1" x14ac:dyDescent="0.25">
      <c r="A2" s="1"/>
      <c r="B2" s="2" t="s">
        <v>60</v>
      </c>
      <c r="C2" s="38"/>
      <c r="D2" s="38"/>
      <c r="E2" s="1"/>
      <c r="F2" s="1"/>
      <c r="G2" s="1"/>
    </row>
    <row r="3" spans="1:15" ht="15.95" customHeight="1" x14ac:dyDescent="0.25">
      <c r="A3" s="1"/>
      <c r="B3" s="85" t="s">
        <v>6</v>
      </c>
      <c r="C3" s="85"/>
      <c r="D3" s="85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3</v>
      </c>
      <c r="C5" s="8"/>
      <c r="D5" s="8"/>
      <c r="E5" s="1"/>
      <c r="F5" s="1"/>
      <c r="G5" s="1"/>
    </row>
    <row r="6" spans="1:15" x14ac:dyDescent="0.25">
      <c r="A6" s="60">
        <v>1</v>
      </c>
      <c r="B6" s="56" t="s">
        <v>72</v>
      </c>
      <c r="C6" s="60">
        <v>316.5</v>
      </c>
      <c r="D6" s="61"/>
      <c r="E6" s="1"/>
      <c r="F6" s="1"/>
      <c r="G6" s="1"/>
    </row>
    <row r="7" spans="1:15" s="1" customFormat="1" ht="30" x14ac:dyDescent="0.25">
      <c r="A7" s="56">
        <v>2</v>
      </c>
      <c r="B7" s="56" t="s">
        <v>73</v>
      </c>
      <c r="C7" s="56">
        <v>331.5</v>
      </c>
      <c r="D7" s="56"/>
      <c r="H7"/>
      <c r="I7"/>
      <c r="J7"/>
      <c r="K7"/>
      <c r="L7"/>
      <c r="M7"/>
      <c r="N7"/>
      <c r="O7"/>
    </row>
    <row r="8" spans="1:15" s="4" customFormat="1" x14ac:dyDescent="0.25">
      <c r="A8" s="56">
        <v>3</v>
      </c>
      <c r="B8" s="56" t="s">
        <v>74</v>
      </c>
      <c r="C8" s="56">
        <v>1090</v>
      </c>
      <c r="D8" s="57"/>
      <c r="F8" s="47"/>
      <c r="H8"/>
      <c r="I8"/>
      <c r="J8"/>
      <c r="K8"/>
      <c r="L8"/>
      <c r="M8"/>
      <c r="N8"/>
      <c r="O8"/>
    </row>
    <row r="9" spans="1:15" s="4" customFormat="1" x14ac:dyDescent="0.25">
      <c r="A9" s="56">
        <v>4</v>
      </c>
      <c r="B9" s="56" t="s">
        <v>75</v>
      </c>
      <c r="C9" s="56">
        <v>1500</v>
      </c>
      <c r="D9" s="57"/>
      <c r="H9"/>
      <c r="I9"/>
      <c r="J9"/>
      <c r="K9"/>
      <c r="L9"/>
      <c r="M9"/>
      <c r="N9"/>
      <c r="O9"/>
    </row>
    <row r="10" spans="1:15" s="4" customFormat="1" x14ac:dyDescent="0.25">
      <c r="A10" s="56"/>
      <c r="B10" s="57" t="s">
        <v>71</v>
      </c>
      <c r="C10" s="57">
        <f>SUM(C6:C9)</f>
        <v>3238</v>
      </c>
      <c r="D10" s="57">
        <f>C10</f>
        <v>3238</v>
      </c>
      <c r="H10"/>
      <c r="I10"/>
      <c r="J10"/>
      <c r="K10"/>
      <c r="L10"/>
      <c r="M10"/>
      <c r="N10"/>
      <c r="O10"/>
    </row>
    <row r="11" spans="1:15" x14ac:dyDescent="0.25">
      <c r="A11" s="62"/>
      <c r="B11" s="63" t="s">
        <v>14</v>
      </c>
      <c r="C11" s="62"/>
      <c r="D11" s="65"/>
    </row>
    <row r="12" spans="1:15" x14ac:dyDescent="0.25">
      <c r="A12" s="62">
        <v>1</v>
      </c>
      <c r="B12" s="64" t="s">
        <v>90</v>
      </c>
      <c r="C12" s="62">
        <v>1356</v>
      </c>
      <c r="D12" s="65">
        <f>C12+D10</f>
        <v>4594</v>
      </c>
    </row>
    <row r="13" spans="1:15" x14ac:dyDescent="0.25">
      <c r="A13" s="62"/>
      <c r="B13" s="63"/>
      <c r="C13" s="62"/>
      <c r="D13" s="62"/>
    </row>
    <row r="14" spans="1:15" x14ac:dyDescent="0.25">
      <c r="A14" s="62"/>
      <c r="B14" s="64"/>
      <c r="C14" s="62"/>
      <c r="D14" s="65"/>
    </row>
    <row r="15" spans="1:15" x14ac:dyDescent="0.25">
      <c r="A15" s="62"/>
      <c r="B15" s="64"/>
      <c r="C15" s="62"/>
      <c r="D15" s="65"/>
    </row>
    <row r="16" spans="1:15" x14ac:dyDescent="0.25">
      <c r="A16" s="62"/>
      <c r="B16" s="63"/>
      <c r="C16" s="65"/>
      <c r="D16" s="65"/>
    </row>
    <row r="17" spans="1:4" x14ac:dyDescent="0.25">
      <c r="A17" s="62"/>
      <c r="B17" s="64"/>
      <c r="C17" s="62"/>
      <c r="D17" s="65"/>
    </row>
    <row r="18" spans="1:4" x14ac:dyDescent="0.25">
      <c r="A18" s="62"/>
      <c r="B18" s="64"/>
      <c r="C18" s="62"/>
      <c r="D18" s="62"/>
    </row>
    <row r="19" spans="1:4" x14ac:dyDescent="0.25">
      <c r="A19" s="62"/>
      <c r="B19" s="64"/>
      <c r="C19" s="62"/>
      <c r="D19" s="62"/>
    </row>
    <row r="20" spans="1:4" x14ac:dyDescent="0.25">
      <c r="A20" s="62"/>
      <c r="B20" s="64"/>
      <c r="C20" s="62"/>
      <c r="D20" s="62"/>
    </row>
    <row r="21" spans="1:4" x14ac:dyDescent="0.25">
      <c r="A21" s="62"/>
      <c r="B21" s="64"/>
      <c r="C21" s="62"/>
      <c r="D21" s="62"/>
    </row>
    <row r="22" spans="1:4" x14ac:dyDescent="0.25">
      <c r="A22" s="62"/>
      <c r="B22" s="64"/>
      <c r="C22" s="62"/>
      <c r="D22" s="62"/>
    </row>
    <row r="23" spans="1:4" x14ac:dyDescent="0.25">
      <c r="A23" s="62"/>
      <c r="B23" s="64"/>
      <c r="C23" s="62"/>
      <c r="D23" s="62"/>
    </row>
    <row r="24" spans="1:4" x14ac:dyDescent="0.25">
      <c r="A24" s="62"/>
      <c r="B24" s="64"/>
      <c r="C24" s="62"/>
      <c r="D24" s="62"/>
    </row>
    <row r="25" spans="1:4" x14ac:dyDescent="0.25">
      <c r="A25" s="62"/>
      <c r="B25" s="64"/>
      <c r="C25" s="62"/>
      <c r="D25" s="62"/>
    </row>
    <row r="26" spans="1:4" x14ac:dyDescent="0.25">
      <c r="A26" s="62"/>
      <c r="B26" s="64"/>
      <c r="C26" s="62"/>
      <c r="D26" s="62"/>
    </row>
    <row r="27" spans="1:4" x14ac:dyDescent="0.25">
      <c r="A27" s="62"/>
      <c r="B27" s="64"/>
      <c r="C27" s="62"/>
      <c r="D27" s="62"/>
    </row>
    <row r="28" spans="1:4" x14ac:dyDescent="0.25">
      <c r="A28" s="62"/>
      <c r="B28" s="64"/>
      <c r="C28" s="62"/>
      <c r="D28" s="62"/>
    </row>
    <row r="29" spans="1:4" x14ac:dyDescent="0.25">
      <c r="A29" s="62"/>
      <c r="B29" s="64"/>
      <c r="C29" s="62"/>
      <c r="D29" s="62"/>
    </row>
    <row r="30" spans="1:4" x14ac:dyDescent="0.25">
      <c r="A30" s="62"/>
      <c r="B30" s="64"/>
      <c r="C30" s="62"/>
      <c r="D30" s="62"/>
    </row>
    <row r="31" spans="1:4" x14ac:dyDescent="0.25">
      <c r="A31" s="62"/>
      <c r="B31" s="63"/>
      <c r="C31" s="65"/>
      <c r="D31" s="6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D14" sqref="D14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86" t="s">
        <v>63</v>
      </c>
      <c r="C1" s="86"/>
      <c r="D1" s="86"/>
    </row>
    <row r="2" spans="1:4" ht="15.75" x14ac:dyDescent="0.25">
      <c r="A2" s="1"/>
      <c r="B2" s="2" t="s">
        <v>60</v>
      </c>
      <c r="C2" s="38"/>
      <c r="D2" s="38"/>
    </row>
    <row r="3" spans="1:4" ht="15.75" x14ac:dyDescent="0.25">
      <c r="A3" s="1"/>
      <c r="B3" s="85" t="s">
        <v>34</v>
      </c>
      <c r="C3" s="85"/>
      <c r="D3" s="85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56"/>
      <c r="B5" s="57" t="s">
        <v>5</v>
      </c>
      <c r="C5" s="56"/>
      <c r="D5" s="56"/>
    </row>
    <row r="6" spans="1:4" x14ac:dyDescent="0.25">
      <c r="A6" s="56">
        <v>1</v>
      </c>
      <c r="B6" s="56" t="s">
        <v>66</v>
      </c>
      <c r="C6" s="84">
        <v>3563.5</v>
      </c>
      <c r="D6" s="57">
        <f>C6</f>
        <v>3563.5</v>
      </c>
    </row>
    <row r="7" spans="1:4" x14ac:dyDescent="0.25">
      <c r="A7" s="56"/>
      <c r="B7" s="57" t="s">
        <v>7</v>
      </c>
      <c r="C7" s="66"/>
      <c r="D7" s="57"/>
    </row>
    <row r="8" spans="1:4" x14ac:dyDescent="0.25">
      <c r="A8" s="56">
        <v>1</v>
      </c>
      <c r="B8" s="56" t="s">
        <v>77</v>
      </c>
      <c r="C8" s="66">
        <v>203.88</v>
      </c>
      <c r="D8" s="57">
        <f>C8+D6</f>
        <v>3767.38</v>
      </c>
    </row>
    <row r="9" spans="1:4" x14ac:dyDescent="0.25">
      <c r="A9" s="56"/>
      <c r="B9" s="57" t="s">
        <v>11</v>
      </c>
      <c r="C9" s="56"/>
      <c r="D9" s="57"/>
    </row>
    <row r="10" spans="1:4" ht="30" x14ac:dyDescent="0.25">
      <c r="A10" s="56">
        <v>1</v>
      </c>
      <c r="B10" s="56" t="s">
        <v>85</v>
      </c>
      <c r="C10" s="56">
        <v>292.17</v>
      </c>
      <c r="D10" s="57">
        <f>C10+D8</f>
        <v>4059.55</v>
      </c>
    </row>
    <row r="11" spans="1:4" x14ac:dyDescent="0.25">
      <c r="A11" s="62"/>
      <c r="B11" s="63" t="s">
        <v>15</v>
      </c>
      <c r="C11" s="62"/>
      <c r="D11" s="62"/>
    </row>
    <row r="12" spans="1:4" x14ac:dyDescent="0.25">
      <c r="A12" s="62">
        <v>1</v>
      </c>
      <c r="B12" s="64" t="s">
        <v>92</v>
      </c>
      <c r="C12" s="62">
        <v>826.63</v>
      </c>
      <c r="D12" s="65"/>
    </row>
    <row r="13" spans="1:4" x14ac:dyDescent="0.25">
      <c r="A13" s="62">
        <v>2</v>
      </c>
      <c r="B13" s="64" t="s">
        <v>93</v>
      </c>
      <c r="C13" s="62">
        <v>2250</v>
      </c>
      <c r="D13" s="65"/>
    </row>
    <row r="14" spans="1:4" x14ac:dyDescent="0.25">
      <c r="A14" s="62"/>
      <c r="B14" s="63" t="s">
        <v>91</v>
      </c>
      <c r="C14" s="65">
        <f>SUM(C12:C13)</f>
        <v>3076.63</v>
      </c>
      <c r="D14" s="65">
        <f>C14+D10</f>
        <v>7136.18</v>
      </c>
    </row>
    <row r="15" spans="1:4" x14ac:dyDescent="0.25">
      <c r="A15" s="56"/>
      <c r="B15" s="56"/>
      <c r="C15" s="57"/>
      <c r="D15" s="57"/>
    </row>
    <row r="16" spans="1:4" x14ac:dyDescent="0.25">
      <c r="A16" s="56"/>
      <c r="B16" s="57"/>
      <c r="C16" s="56"/>
      <c r="D16" s="56"/>
    </row>
    <row r="17" spans="1:4" x14ac:dyDescent="0.25">
      <c r="A17" s="56"/>
      <c r="B17" s="56"/>
      <c r="C17" s="56"/>
      <c r="D17" s="57"/>
    </row>
    <row r="18" spans="1:4" x14ac:dyDescent="0.25">
      <c r="A18" s="56"/>
      <c r="B18" s="56"/>
      <c r="C18" s="56"/>
      <c r="D18" s="56"/>
    </row>
    <row r="19" spans="1:4" x14ac:dyDescent="0.25">
      <c r="A19" s="56"/>
      <c r="B19" s="56"/>
      <c r="C19" s="56"/>
      <c r="D19" s="56"/>
    </row>
    <row r="20" spans="1:4" x14ac:dyDescent="0.25">
      <c r="A20" s="56"/>
      <c r="B20" s="56"/>
      <c r="C20" s="56"/>
      <c r="D20" s="57"/>
    </row>
    <row r="21" spans="1:4" x14ac:dyDescent="0.25">
      <c r="A21" s="56"/>
      <c r="B21" s="56"/>
      <c r="C21" s="56"/>
      <c r="D21" s="57"/>
    </row>
    <row r="22" spans="1:4" x14ac:dyDescent="0.25">
      <c r="A22" s="56"/>
      <c r="B22" s="57"/>
      <c r="C22" s="56"/>
      <c r="D22" s="57"/>
    </row>
    <row r="23" spans="1:4" x14ac:dyDescent="0.25">
      <c r="A23" s="56"/>
      <c r="B23" s="57"/>
      <c r="C23" s="56"/>
      <c r="D23" s="57"/>
    </row>
    <row r="24" spans="1:4" x14ac:dyDescent="0.25">
      <c r="A24" s="56"/>
      <c r="B24" s="56"/>
      <c r="C24" s="56"/>
      <c r="D24" s="57"/>
    </row>
    <row r="25" spans="1:4" x14ac:dyDescent="0.25">
      <c r="A25" s="57"/>
      <c r="B25" s="56"/>
      <c r="C25" s="56"/>
      <c r="D25" s="57"/>
    </row>
    <row r="26" spans="1:4" x14ac:dyDescent="0.25">
      <c r="A26" s="56"/>
      <c r="B26" s="56"/>
      <c r="C26" s="56"/>
      <c r="D26" s="56"/>
    </row>
    <row r="27" spans="1:4" x14ac:dyDescent="0.25">
      <c r="A27" s="56"/>
      <c r="B27" s="56"/>
      <c r="C27" s="56"/>
      <c r="D27" s="57"/>
    </row>
    <row r="28" spans="1:4" x14ac:dyDescent="0.25">
      <c r="A28" s="56"/>
      <c r="B28" s="56"/>
      <c r="C28" s="56"/>
      <c r="D28" s="57"/>
    </row>
    <row r="29" spans="1:4" x14ac:dyDescent="0.25">
      <c r="A29" s="56"/>
      <c r="B29" s="56"/>
      <c r="C29" s="56"/>
      <c r="D29" s="57"/>
    </row>
    <row r="30" spans="1:4" x14ac:dyDescent="0.25">
      <c r="A30" s="56"/>
      <c r="B30" s="56"/>
      <c r="C30" s="56"/>
      <c r="D30" s="57"/>
    </row>
    <row r="31" spans="1:4" x14ac:dyDescent="0.25">
      <c r="A31" s="56"/>
      <c r="B31" s="56"/>
      <c r="C31" s="56"/>
      <c r="D31" s="57"/>
    </row>
    <row r="32" spans="1:4" x14ac:dyDescent="0.25">
      <c r="A32" s="56"/>
      <c r="B32" s="56"/>
      <c r="C32" s="56"/>
      <c r="D32" s="57"/>
    </row>
    <row r="33" spans="1:4" x14ac:dyDescent="0.25">
      <c r="A33" s="56"/>
      <c r="B33" s="56"/>
      <c r="C33" s="56"/>
      <c r="D33" s="57"/>
    </row>
    <row r="34" spans="1:4" x14ac:dyDescent="0.25">
      <c r="A34" s="56"/>
      <c r="B34" s="56"/>
      <c r="C34" s="56"/>
      <c r="D34" s="57"/>
    </row>
    <row r="35" spans="1:4" x14ac:dyDescent="0.25">
      <c r="A35" s="56"/>
      <c r="B35" s="57"/>
      <c r="C35" s="56"/>
      <c r="D35" s="57"/>
    </row>
    <row r="36" spans="1:4" x14ac:dyDescent="0.25">
      <c r="A36" s="56"/>
      <c r="B36" s="56"/>
      <c r="C36" s="56"/>
      <c r="D36" s="57"/>
    </row>
    <row r="37" spans="1:4" x14ac:dyDescent="0.25">
      <c r="A37" s="62"/>
      <c r="B37" s="64"/>
      <c r="C37" s="62"/>
      <c r="D37" s="65"/>
    </row>
    <row r="38" spans="1:4" x14ac:dyDescent="0.25">
      <c r="A38" s="62"/>
      <c r="B38" s="63"/>
      <c r="C38" s="62"/>
      <c r="D38" s="65"/>
    </row>
    <row r="39" spans="1:4" x14ac:dyDescent="0.25">
      <c r="A39" s="62"/>
      <c r="B39" s="63"/>
      <c r="C39" s="62"/>
      <c r="D39" s="62"/>
    </row>
    <row r="40" spans="1:4" x14ac:dyDescent="0.25">
      <c r="A40" s="62"/>
      <c r="B40" s="56"/>
      <c r="C40" s="62"/>
      <c r="D40" s="62"/>
    </row>
    <row r="41" spans="1:4" x14ac:dyDescent="0.25">
      <c r="A41" s="62"/>
      <c r="B41" s="56"/>
      <c r="C41" s="62"/>
      <c r="D41" s="62"/>
    </row>
    <row r="42" spans="1:4" x14ac:dyDescent="0.25">
      <c r="A42" s="62"/>
      <c r="B42" s="56"/>
      <c r="C42" s="62"/>
      <c r="D42" s="65"/>
    </row>
    <row r="43" spans="1:4" x14ac:dyDescent="0.25">
      <c r="A43" s="62"/>
      <c r="B43" s="57"/>
      <c r="C43" s="62"/>
      <c r="D43" s="62"/>
    </row>
    <row r="44" spans="1:4" x14ac:dyDescent="0.25">
      <c r="A44" s="62"/>
      <c r="B44" s="56"/>
      <c r="C44" s="62"/>
      <c r="D44" s="62"/>
    </row>
    <row r="45" spans="1:4" x14ac:dyDescent="0.25">
      <c r="A45" s="62"/>
      <c r="B45" s="56"/>
      <c r="C45" s="62"/>
      <c r="D45" s="62"/>
    </row>
    <row r="46" spans="1:4" x14ac:dyDescent="0.25">
      <c r="A46" s="62"/>
      <c r="B46" s="56"/>
      <c r="C46" s="62"/>
      <c r="D46" s="62"/>
    </row>
    <row r="47" spans="1:4" x14ac:dyDescent="0.25">
      <c r="A47" s="62"/>
      <c r="B47" s="64"/>
      <c r="C47" s="62"/>
      <c r="D47" s="65"/>
    </row>
    <row r="48" spans="1:4" x14ac:dyDescent="0.25">
      <c r="A48" s="62"/>
      <c r="B48" s="63"/>
      <c r="C48" s="62"/>
      <c r="D48" s="65"/>
    </row>
    <row r="49" spans="1:4" x14ac:dyDescent="0.25">
      <c r="A49" s="62"/>
      <c r="B49" s="64"/>
      <c r="C49" s="62"/>
      <c r="D49" s="65"/>
    </row>
    <row r="50" spans="1:4" x14ac:dyDescent="0.25">
      <c r="A50" s="62"/>
      <c r="B50" s="64"/>
      <c r="C50" s="62"/>
      <c r="D50" s="65"/>
    </row>
    <row r="51" spans="1:4" x14ac:dyDescent="0.25">
      <c r="A51" s="62"/>
      <c r="B51" s="64"/>
      <c r="C51" s="62"/>
      <c r="D51" s="65"/>
    </row>
    <row r="52" spans="1:4" x14ac:dyDescent="0.25">
      <c r="A52" s="62"/>
      <c r="B52" s="64"/>
      <c r="C52" s="62"/>
      <c r="D52" s="65"/>
    </row>
    <row r="53" spans="1:4" x14ac:dyDescent="0.25">
      <c r="A53" s="62"/>
      <c r="B53" s="64"/>
      <c r="C53" s="62"/>
      <c r="D53" s="65"/>
    </row>
    <row r="54" spans="1:4" x14ac:dyDescent="0.25">
      <c r="A54" s="62"/>
      <c r="B54" s="64"/>
      <c r="C54" s="62"/>
      <c r="D54" s="62"/>
    </row>
    <row r="55" spans="1:4" x14ac:dyDescent="0.25">
      <c r="A55" s="62"/>
      <c r="B55" s="64"/>
      <c r="C55" s="62"/>
      <c r="D55" s="62"/>
    </row>
    <row r="56" spans="1:4" x14ac:dyDescent="0.25">
      <c r="A56" s="62"/>
      <c r="B56" s="63"/>
      <c r="C56" s="65"/>
      <c r="D56" s="65"/>
    </row>
    <row r="57" spans="1:4" x14ac:dyDescent="0.25">
      <c r="A57" s="62"/>
      <c r="B57" s="63"/>
      <c r="C57" s="62"/>
      <c r="D57" s="62"/>
    </row>
    <row r="58" spans="1:4" x14ac:dyDescent="0.25">
      <c r="A58" s="62"/>
      <c r="B58" s="64"/>
      <c r="C58" s="62"/>
      <c r="D58" s="62"/>
    </row>
    <row r="59" spans="1:4" x14ac:dyDescent="0.25">
      <c r="A59" s="15"/>
      <c r="B59" s="32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7" sqref="B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5" t="s">
        <v>63</v>
      </c>
      <c r="C1" s="85"/>
      <c r="D1" s="85"/>
      <c r="E1" s="7"/>
      <c r="F1" s="7"/>
      <c r="G1" s="7"/>
      <c r="H1" s="7"/>
    </row>
    <row r="2" spans="1:8" ht="21.6" customHeight="1" x14ac:dyDescent="0.25">
      <c r="A2" s="6"/>
      <c r="B2" s="87" t="s">
        <v>60</v>
      </c>
      <c r="C2" s="87"/>
      <c r="D2" s="87"/>
      <c r="E2" s="1"/>
      <c r="F2" s="1"/>
      <c r="G2" s="1"/>
      <c r="H2" s="1"/>
    </row>
    <row r="3" spans="1:8" ht="17.25" customHeight="1" x14ac:dyDescent="0.25">
      <c r="A3" s="6"/>
      <c r="B3" s="85" t="s">
        <v>35</v>
      </c>
      <c r="C3" s="85"/>
      <c r="D3" s="85"/>
      <c r="E3" s="1"/>
      <c r="F3" s="1"/>
      <c r="G3" s="1"/>
      <c r="H3" s="1"/>
    </row>
    <row r="4" spans="1:8" x14ac:dyDescent="0.25">
      <c r="A4" s="60"/>
      <c r="B4" s="80" t="s">
        <v>0</v>
      </c>
      <c r="C4" s="60" t="s">
        <v>1</v>
      </c>
      <c r="D4" s="60" t="s">
        <v>26</v>
      </c>
      <c r="E4" s="1"/>
      <c r="F4" s="1"/>
      <c r="G4" s="1"/>
      <c r="H4" s="1"/>
    </row>
    <row r="5" spans="1:8" x14ac:dyDescent="0.25">
      <c r="A5" s="61"/>
      <c r="B5" s="57" t="s">
        <v>7</v>
      </c>
      <c r="C5" s="61"/>
      <c r="D5" s="61"/>
      <c r="E5" s="1"/>
      <c r="F5" s="1"/>
      <c r="G5" s="1"/>
      <c r="H5" s="1"/>
    </row>
    <row r="6" spans="1:8" x14ac:dyDescent="0.25">
      <c r="A6" s="56">
        <v>1</v>
      </c>
      <c r="B6" s="56" t="s">
        <v>78</v>
      </c>
      <c r="C6" s="66">
        <v>16962</v>
      </c>
      <c r="D6" s="57">
        <f>C6</f>
        <v>16962</v>
      </c>
    </row>
    <row r="7" spans="1:8" x14ac:dyDescent="0.25">
      <c r="A7" s="62"/>
      <c r="B7" s="65" t="s">
        <v>13</v>
      </c>
      <c r="C7" s="71"/>
      <c r="D7" s="65"/>
    </row>
    <row r="8" spans="1:8" x14ac:dyDescent="0.25">
      <c r="A8" s="62">
        <v>1</v>
      </c>
      <c r="B8" s="56" t="s">
        <v>88</v>
      </c>
      <c r="C8" s="71">
        <v>89995</v>
      </c>
      <c r="D8" s="72">
        <f>C8+D6</f>
        <v>106957</v>
      </c>
    </row>
    <row r="9" spans="1:8" x14ac:dyDescent="0.25">
      <c r="A9" s="73"/>
      <c r="B9" s="74"/>
      <c r="C9" s="65"/>
      <c r="D9" s="65"/>
    </row>
    <row r="10" spans="1:8" x14ac:dyDescent="0.25">
      <c r="A10" s="75"/>
      <c r="B10" s="76"/>
      <c r="C10" s="77"/>
      <c r="D10" s="78"/>
    </row>
    <row r="11" spans="1:8" x14ac:dyDescent="0.25">
      <c r="A11" s="62"/>
      <c r="B11" s="56"/>
      <c r="C11" s="62"/>
      <c r="D11" s="62"/>
    </row>
    <row r="12" spans="1:8" x14ac:dyDescent="0.25">
      <c r="A12" s="62"/>
      <c r="B12" s="62"/>
      <c r="C12" s="62"/>
      <c r="D12" s="62"/>
    </row>
    <row r="13" spans="1:8" x14ac:dyDescent="0.25">
      <c r="A13" s="62"/>
      <c r="B13" s="62"/>
      <c r="C13" s="62"/>
      <c r="D13" s="65"/>
    </row>
    <row r="14" spans="1:8" x14ac:dyDescent="0.25">
      <c r="A14" s="62"/>
      <c r="B14" s="65"/>
      <c r="C14" s="65"/>
      <c r="D14" s="65"/>
    </row>
    <row r="15" spans="1:8" x14ac:dyDescent="0.25">
      <c r="A15" s="62"/>
      <c r="B15" s="62"/>
      <c r="C15" s="62"/>
      <c r="D15" s="65"/>
    </row>
    <row r="16" spans="1:8" x14ac:dyDescent="0.25">
      <c r="A16" s="62"/>
      <c r="B16" s="58"/>
      <c r="C16" s="62"/>
      <c r="D16" s="62"/>
    </row>
    <row r="17" spans="1:4" x14ac:dyDescent="0.25">
      <c r="A17" s="62"/>
      <c r="B17" s="62"/>
      <c r="C17" s="62"/>
      <c r="D17" s="62"/>
    </row>
    <row r="18" spans="1:4" x14ac:dyDescent="0.25">
      <c r="A18" s="62"/>
      <c r="B18" s="62"/>
      <c r="C18" s="62"/>
      <c r="D18" s="65"/>
    </row>
    <row r="19" spans="1:4" x14ac:dyDescent="0.25">
      <c r="A19" s="62"/>
      <c r="B19" s="62"/>
      <c r="C19" s="62"/>
      <c r="D19" s="62"/>
    </row>
    <row r="20" spans="1:4" x14ac:dyDescent="0.25">
      <c r="A20" s="62"/>
      <c r="B20" s="64"/>
      <c r="C20" s="62"/>
      <c r="D20" s="65"/>
    </row>
    <row r="21" spans="1:4" x14ac:dyDescent="0.25">
      <c r="A21" s="62"/>
      <c r="B21" s="56"/>
      <c r="C21" s="62"/>
      <c r="D21" s="62"/>
    </row>
    <row r="22" spans="1:4" x14ac:dyDescent="0.25">
      <c r="A22" s="62"/>
      <c r="B22" s="65"/>
      <c r="C22" s="65"/>
      <c r="D22" s="65"/>
    </row>
    <row r="23" spans="1:4" x14ac:dyDescent="0.25">
      <c r="A23" s="62"/>
      <c r="B23" s="79"/>
      <c r="C23" s="62"/>
      <c r="D23" s="62"/>
    </row>
    <row r="24" spans="1:4" x14ac:dyDescent="0.25">
      <c r="A24" s="62"/>
      <c r="B24" s="64"/>
      <c r="C24" s="62"/>
      <c r="D24" s="62"/>
    </row>
    <row r="25" spans="1:4" x14ac:dyDescent="0.25">
      <c r="A25" s="62"/>
      <c r="B25" s="56"/>
      <c r="C25" s="62"/>
      <c r="D25" s="65"/>
    </row>
    <row r="26" spans="1:4" x14ac:dyDescent="0.25">
      <c r="A26" s="62"/>
      <c r="B26" s="79"/>
      <c r="C26" s="65"/>
      <c r="D26" s="65"/>
    </row>
    <row r="27" spans="1:4" x14ac:dyDescent="0.25">
      <c r="A27" s="62"/>
      <c r="B27" s="81"/>
      <c r="C27" s="62"/>
      <c r="D27" s="62"/>
    </row>
    <row r="28" spans="1:4" x14ac:dyDescent="0.25">
      <c r="A28" s="62"/>
      <c r="B28" s="79"/>
      <c r="C28" s="65"/>
      <c r="D28" s="65"/>
    </row>
    <row r="29" spans="1:4" x14ac:dyDescent="0.25">
      <c r="A29" s="62"/>
      <c r="B29" s="79"/>
      <c r="C29" s="62"/>
      <c r="D29" s="62"/>
    </row>
    <row r="30" spans="1:4" x14ac:dyDescent="0.25">
      <c r="A30" s="62"/>
      <c r="B30" s="81"/>
      <c r="C30" s="62"/>
      <c r="D30" s="62"/>
    </row>
    <row r="31" spans="1:4" x14ac:dyDescent="0.25">
      <c r="A31" s="62"/>
      <c r="B31" s="79"/>
      <c r="C31" s="65"/>
      <c r="D31" s="65"/>
    </row>
    <row r="32" spans="1:4" x14ac:dyDescent="0.25">
      <c r="A32" s="59"/>
      <c r="B32" s="59"/>
      <c r="C32" s="59"/>
      <c r="D32" s="5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5" t="s">
        <v>63</v>
      </c>
      <c r="C1" s="85"/>
      <c r="D1" s="85"/>
    </row>
    <row r="2" spans="1:4" ht="15.75" x14ac:dyDescent="0.25">
      <c r="A2" s="6"/>
      <c r="B2" s="87" t="s">
        <v>60</v>
      </c>
      <c r="C2" s="87"/>
      <c r="D2" s="87"/>
    </row>
    <row r="3" spans="1:4" ht="15.75" x14ac:dyDescent="0.25">
      <c r="A3" s="6"/>
      <c r="B3" s="85" t="s">
        <v>37</v>
      </c>
      <c r="C3" s="85"/>
      <c r="D3" s="85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39"/>
      <c r="C6" s="44"/>
      <c r="D6" s="10"/>
    </row>
    <row r="7" spans="1:4" x14ac:dyDescent="0.25">
      <c r="A7" s="10"/>
      <c r="B7" s="13"/>
      <c r="C7" s="44"/>
      <c r="D7" s="10"/>
    </row>
    <row r="8" spans="1:4" x14ac:dyDescent="0.25">
      <c r="A8" s="10"/>
      <c r="B8" s="13"/>
      <c r="C8" s="44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39"/>
      <c r="C13" s="18"/>
      <c r="D13" s="19"/>
    </row>
    <row r="14" spans="1:4" x14ac:dyDescent="0.25">
      <c r="A14" s="40"/>
      <c r="B14" s="41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3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39"/>
      <c r="C30" s="42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6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3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5" t="s">
        <v>65</v>
      </c>
      <c r="C1" s="85"/>
      <c r="D1" s="85"/>
      <c r="E1" s="7"/>
      <c r="F1" s="7"/>
      <c r="G1" s="7"/>
      <c r="H1" s="7"/>
    </row>
    <row r="2" spans="1:8" ht="15.75" x14ac:dyDescent="0.25">
      <c r="A2" s="6"/>
      <c r="B2" s="87" t="s">
        <v>60</v>
      </c>
      <c r="C2" s="87"/>
      <c r="D2" s="87"/>
      <c r="E2" s="1"/>
      <c r="F2" s="1"/>
      <c r="G2" s="1"/>
      <c r="H2" s="1"/>
    </row>
    <row r="3" spans="1:8" ht="15.75" x14ac:dyDescent="0.25">
      <c r="A3" s="6"/>
      <c r="B3" s="85" t="s">
        <v>36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60"/>
      <c r="B5" s="67" t="s">
        <v>5</v>
      </c>
      <c r="C5" s="61"/>
      <c r="D5" s="60"/>
      <c r="E5" s="1"/>
      <c r="F5" s="1"/>
      <c r="G5" s="1"/>
      <c r="H5" s="1"/>
    </row>
    <row r="6" spans="1:8" s="1" customFormat="1" x14ac:dyDescent="0.25">
      <c r="A6" s="56">
        <v>1</v>
      </c>
      <c r="B6" s="56" t="s">
        <v>67</v>
      </c>
      <c r="C6" s="56">
        <v>7184</v>
      </c>
      <c r="D6" s="57">
        <f>C6</f>
        <v>7184</v>
      </c>
    </row>
    <row r="7" spans="1:8" s="1" customFormat="1" x14ac:dyDescent="0.25">
      <c r="A7" s="56"/>
      <c r="B7" s="56"/>
      <c r="C7" s="56"/>
      <c r="D7" s="68"/>
    </row>
    <row r="8" spans="1:8" s="5" customFormat="1" x14ac:dyDescent="0.25">
      <c r="A8" s="65"/>
      <c r="B8" s="65"/>
      <c r="C8" s="69"/>
      <c r="D8" s="69"/>
    </row>
    <row r="9" spans="1:8" x14ac:dyDescent="0.25">
      <c r="A9" s="62"/>
      <c r="B9" s="57"/>
      <c r="C9" s="62"/>
      <c r="D9" s="70"/>
    </row>
    <row r="10" spans="1:8" x14ac:dyDescent="0.25">
      <c r="A10" s="62"/>
      <c r="B10" s="56"/>
      <c r="C10" s="62"/>
      <c r="D10" s="69"/>
    </row>
    <row r="11" spans="1:8" s="5" customFormat="1" x14ac:dyDescent="0.25">
      <c r="A11" s="62"/>
      <c r="B11" s="57"/>
      <c r="C11" s="62"/>
      <c r="D11" s="69"/>
    </row>
    <row r="12" spans="1:8" x14ac:dyDescent="0.25">
      <c r="A12" s="62"/>
      <c r="B12" s="56"/>
      <c r="C12" s="62"/>
      <c r="D12" s="69"/>
    </row>
    <row r="13" spans="1:8" x14ac:dyDescent="0.25">
      <c r="A13" s="65"/>
      <c r="B13" s="57"/>
      <c r="C13" s="65"/>
      <c r="D13" s="69"/>
    </row>
    <row r="14" spans="1:8" x14ac:dyDescent="0.25">
      <c r="A14" s="65"/>
      <c r="B14" s="57"/>
      <c r="C14" s="65"/>
      <c r="D14" s="65"/>
    </row>
    <row r="15" spans="1:8" x14ac:dyDescent="0.25">
      <c r="A15" s="62"/>
      <c r="B15" s="56"/>
      <c r="C15" s="62"/>
      <c r="D15" s="62"/>
    </row>
    <row r="16" spans="1:8" x14ac:dyDescent="0.25">
      <c r="A16" s="62"/>
      <c r="B16" s="57"/>
      <c r="C16" s="65"/>
      <c r="D16" s="65"/>
    </row>
    <row r="17" spans="1:4" x14ac:dyDescent="0.25">
      <c r="A17" s="62"/>
      <c r="B17" s="57"/>
      <c r="C17" s="62"/>
      <c r="D17" s="62"/>
    </row>
    <row r="18" spans="1:4" x14ac:dyDescent="0.25">
      <c r="A18" s="62"/>
      <c r="B18" s="56"/>
      <c r="C18" s="62"/>
      <c r="D18" s="62"/>
    </row>
    <row r="19" spans="1:4" x14ac:dyDescent="0.25">
      <c r="A19" s="62"/>
      <c r="B19" s="57"/>
      <c r="C19" s="65"/>
      <c r="D19" s="65"/>
    </row>
    <row r="20" spans="1:4" x14ac:dyDescent="0.25">
      <c r="A20" s="62"/>
      <c r="B20" s="57"/>
      <c r="C20" s="65"/>
      <c r="D20" s="65"/>
    </row>
    <row r="21" spans="1:4" x14ac:dyDescent="0.25">
      <c r="A21" s="62"/>
      <c r="B21" s="56"/>
      <c r="C21" s="62"/>
      <c r="D21" s="62"/>
    </row>
    <row r="22" spans="1:4" x14ac:dyDescent="0.25">
      <c r="A22" s="62"/>
      <c r="B22" s="56"/>
      <c r="C22" s="62"/>
      <c r="D22" s="62"/>
    </row>
    <row r="23" spans="1:4" x14ac:dyDescent="0.25">
      <c r="A23" s="62"/>
      <c r="B23" s="57"/>
      <c r="C23" s="65"/>
      <c r="D23" s="65"/>
    </row>
    <row r="24" spans="1:4" x14ac:dyDescent="0.25">
      <c r="A24" s="62"/>
      <c r="B24" s="63"/>
      <c r="C24" s="62"/>
      <c r="D24" s="62"/>
    </row>
    <row r="25" spans="1:4" x14ac:dyDescent="0.25">
      <c r="A25" s="62"/>
      <c r="B25" s="64"/>
      <c r="C25" s="62"/>
      <c r="D25" s="62"/>
    </row>
    <row r="26" spans="1:4" x14ac:dyDescent="0.25">
      <c r="A26" s="62"/>
      <c r="B26" s="63"/>
      <c r="C26" s="65"/>
      <c r="D26" s="65"/>
    </row>
    <row r="27" spans="1:4" x14ac:dyDescent="0.25">
      <c r="A27" s="62"/>
      <c r="B27" s="63"/>
      <c r="C27" s="62"/>
      <c r="D27" s="62"/>
    </row>
    <row r="28" spans="1:4" x14ac:dyDescent="0.25">
      <c r="A28" s="62"/>
      <c r="B28" s="64"/>
      <c r="C28" s="62"/>
      <c r="D28" s="62"/>
    </row>
    <row r="29" spans="1:4" x14ac:dyDescent="0.25">
      <c r="A29" s="62"/>
      <c r="B29" s="63"/>
      <c r="C29" s="65"/>
      <c r="D29" s="65"/>
    </row>
    <row r="30" spans="1:4" x14ac:dyDescent="0.25">
      <c r="A30" s="62"/>
      <c r="B30" s="63"/>
      <c r="C30" s="62"/>
      <c r="D30" s="62"/>
    </row>
    <row r="31" spans="1:4" x14ac:dyDescent="0.25">
      <c r="A31" s="62"/>
      <c r="B31" s="64"/>
      <c r="C31" s="62"/>
      <c r="D31" s="65"/>
    </row>
    <row r="32" spans="1:4" x14ac:dyDescent="0.25">
      <c r="A32" s="62"/>
      <c r="B32" s="63"/>
      <c r="C32" s="65"/>
      <c r="D32" s="65"/>
    </row>
    <row r="33" spans="1:4" x14ac:dyDescent="0.25">
      <c r="A33" s="62"/>
      <c r="B33" s="64"/>
      <c r="C33" s="62"/>
      <c r="D33" s="62"/>
    </row>
    <row r="34" spans="1:4" x14ac:dyDescent="0.25">
      <c r="A34" s="62"/>
      <c r="B34" s="63"/>
      <c r="C34" s="65"/>
      <c r="D34" s="65"/>
    </row>
    <row r="35" spans="1:4" x14ac:dyDescent="0.25">
      <c r="A35" s="59"/>
      <c r="B35" s="59"/>
      <c r="C35" s="59"/>
      <c r="D35" s="59"/>
    </row>
    <row r="36" spans="1:4" x14ac:dyDescent="0.25">
      <c r="A36" s="59"/>
      <c r="B36" s="59"/>
      <c r="C36" s="59"/>
      <c r="D36" s="59"/>
    </row>
    <row r="37" spans="1:4" x14ac:dyDescent="0.25">
      <c r="A37" s="59"/>
      <c r="B37" s="59"/>
      <c r="C37" s="59"/>
      <c r="D37" s="59"/>
    </row>
    <row r="38" spans="1:4" x14ac:dyDescent="0.25">
      <c r="A38" s="59"/>
      <c r="B38" s="59"/>
      <c r="C38" s="59"/>
      <c r="D38" s="5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 x14ac:dyDescent="0.35">
      <c r="A1" s="88" t="s">
        <v>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.75" x14ac:dyDescent="0.25">
      <c r="A2" s="2" t="s">
        <v>60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 x14ac:dyDescent="0.25">
      <c r="A3" s="9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 x14ac:dyDescent="0.35">
      <c r="A4" s="35" t="s">
        <v>28</v>
      </c>
      <c r="B4" s="29">
        <f>B5+B6+B8</f>
        <v>13734.130000000001</v>
      </c>
      <c r="C4" s="29">
        <f t="shared" ref="C4:N4" si="0">C5+C6+C8</f>
        <v>16089.130000000001</v>
      </c>
      <c r="D4" s="29">
        <f t="shared" si="0"/>
        <v>14229.130000000001</v>
      </c>
      <c r="E4" s="29">
        <f>E5+E6+E7+E8</f>
        <v>11484.130000000001</v>
      </c>
      <c r="F4" s="29">
        <f t="shared" si="0"/>
        <v>11484.130000000001</v>
      </c>
      <c r="G4" s="29">
        <f t="shared" si="0"/>
        <v>11484.130000000001</v>
      </c>
      <c r="H4" s="29">
        <f t="shared" si="0"/>
        <v>11484.130000000001</v>
      </c>
      <c r="I4" s="29">
        <f t="shared" si="0"/>
        <v>11484.130000000001</v>
      </c>
      <c r="J4" s="29">
        <f t="shared" si="0"/>
        <v>11484.130000000001</v>
      </c>
      <c r="K4" s="29">
        <f t="shared" si="0"/>
        <v>11484.130000000001</v>
      </c>
      <c r="L4" s="29">
        <f t="shared" si="0"/>
        <v>13878.130000000001</v>
      </c>
      <c r="M4" s="29">
        <f t="shared" si="0"/>
        <v>12078.130000000001</v>
      </c>
      <c r="N4" s="29">
        <f t="shared" si="0"/>
        <v>150397.56</v>
      </c>
    </row>
    <row r="5" spans="1:14" ht="39" customHeight="1" x14ac:dyDescent="0.35">
      <c r="A5" s="35" t="s">
        <v>17</v>
      </c>
      <c r="B5" s="30">
        <v>7953</v>
      </c>
      <c r="C5" s="30">
        <v>7953</v>
      </c>
      <c r="D5" s="30">
        <v>7953</v>
      </c>
      <c r="E5" s="30">
        <v>7953</v>
      </c>
      <c r="F5" s="30">
        <v>7953</v>
      </c>
      <c r="G5" s="30">
        <v>7953</v>
      </c>
      <c r="H5" s="30">
        <v>7953</v>
      </c>
      <c r="I5" s="30">
        <v>7953</v>
      </c>
      <c r="J5" s="30">
        <v>7953</v>
      </c>
      <c r="K5" s="30">
        <v>7953</v>
      </c>
      <c r="L5" s="30">
        <v>7953</v>
      </c>
      <c r="M5" s="30">
        <v>7953</v>
      </c>
      <c r="N5" s="30">
        <f t="shared" ref="N5:N25" si="1">SUM(B5:M5)</f>
        <v>95436</v>
      </c>
    </row>
    <row r="6" spans="1:14" ht="44.25" customHeight="1" x14ac:dyDescent="0.35">
      <c r="A6" s="35" t="s">
        <v>39</v>
      </c>
      <c r="B6" s="30">
        <v>3531.13</v>
      </c>
      <c r="C6" s="30">
        <v>3531.13</v>
      </c>
      <c r="D6" s="30">
        <v>3531.13</v>
      </c>
      <c r="E6" s="30">
        <v>3531.13</v>
      </c>
      <c r="F6" s="30">
        <v>3531.13</v>
      </c>
      <c r="G6" s="30">
        <v>3531.13</v>
      </c>
      <c r="H6" s="30">
        <v>3531.13</v>
      </c>
      <c r="I6" s="30">
        <v>3531.13</v>
      </c>
      <c r="J6" s="30">
        <v>3531.13</v>
      </c>
      <c r="K6" s="30">
        <v>3531.13</v>
      </c>
      <c r="L6" s="30">
        <v>3531.13</v>
      </c>
      <c r="M6" s="30">
        <v>3531.13</v>
      </c>
      <c r="N6" s="30">
        <f>SUM(B6:M6)</f>
        <v>42373.56</v>
      </c>
    </row>
    <row r="7" spans="1:14" ht="44.25" customHeight="1" x14ac:dyDescent="0.35">
      <c r="A7" s="35" t="s">
        <v>61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44.25" customHeight="1" x14ac:dyDescent="0.35">
      <c r="A8" s="35" t="s">
        <v>32</v>
      </c>
      <c r="B8" s="30">
        <v>2250</v>
      </c>
      <c r="C8" s="30">
        <v>4605</v>
      </c>
      <c r="D8" s="30">
        <v>2745</v>
      </c>
      <c r="E8" s="30"/>
      <c r="F8" s="30"/>
      <c r="G8" s="30"/>
      <c r="H8" s="30"/>
      <c r="I8" s="30"/>
      <c r="J8" s="30"/>
      <c r="K8" s="30"/>
      <c r="L8" s="30">
        <v>2394</v>
      </c>
      <c r="M8" s="30">
        <v>594</v>
      </c>
      <c r="N8" s="30">
        <f>SUM(B8:M8)</f>
        <v>12588</v>
      </c>
    </row>
    <row r="9" spans="1:14" ht="36" customHeight="1" x14ac:dyDescent="0.35">
      <c r="A9" s="36" t="s">
        <v>18</v>
      </c>
      <c r="B9" s="29">
        <f>B10+B11+B12+B13+B14</f>
        <v>3346.45</v>
      </c>
      <c r="C9" s="29">
        <f t="shared" ref="C9:M9" si="2">C10+C11+C12+C13+C14</f>
        <v>7503.72</v>
      </c>
      <c r="D9" s="29">
        <f t="shared" si="2"/>
        <v>5990.6900000000005</v>
      </c>
      <c r="E9" s="29">
        <f t="shared" si="2"/>
        <v>4144.1000000000004</v>
      </c>
      <c r="F9" s="29">
        <f t="shared" si="2"/>
        <v>3548.33</v>
      </c>
      <c r="G9" s="29">
        <f t="shared" si="2"/>
        <v>3346.45</v>
      </c>
      <c r="H9" s="29">
        <f t="shared" si="2"/>
        <v>2158.92</v>
      </c>
      <c r="I9" s="29">
        <f t="shared" si="2"/>
        <v>2451.09</v>
      </c>
      <c r="J9" s="29">
        <f t="shared" si="2"/>
        <v>3346.45</v>
      </c>
      <c r="K9" s="29">
        <f t="shared" si="2"/>
        <v>2158.92</v>
      </c>
      <c r="L9" s="29">
        <f t="shared" si="2"/>
        <v>5296.22</v>
      </c>
      <c r="M9" s="29">
        <f t="shared" si="2"/>
        <v>5235.55</v>
      </c>
      <c r="N9" s="29">
        <f t="shared" si="1"/>
        <v>48526.890000000007</v>
      </c>
    </row>
    <row r="10" spans="1:14" ht="40.5" customHeight="1" x14ac:dyDescent="0.35">
      <c r="A10" s="35" t="s">
        <v>19</v>
      </c>
      <c r="B10" s="30">
        <f>935+1223.92</f>
        <v>2158.92</v>
      </c>
      <c r="C10" s="30">
        <f>935+1223.92</f>
        <v>2158.92</v>
      </c>
      <c r="D10" s="30">
        <v>2158.92</v>
      </c>
      <c r="E10" s="30">
        <v>2158.92</v>
      </c>
      <c r="F10" s="30">
        <v>2158.92</v>
      </c>
      <c r="G10" s="30">
        <v>2158.92</v>
      </c>
      <c r="H10" s="30">
        <v>2158.92</v>
      </c>
      <c r="I10" s="30">
        <v>2158.92</v>
      </c>
      <c r="J10" s="30">
        <v>2158.92</v>
      </c>
      <c r="K10" s="30">
        <v>2158.92</v>
      </c>
      <c r="L10" s="30">
        <v>2158.92</v>
      </c>
      <c r="M10" s="30">
        <v>2158.92</v>
      </c>
      <c r="N10" s="29">
        <f t="shared" si="1"/>
        <v>25907.039999999994</v>
      </c>
    </row>
    <row r="11" spans="1:14" ht="45.75" customHeight="1" x14ac:dyDescent="0.35">
      <c r="A11" s="35" t="s">
        <v>20</v>
      </c>
      <c r="B11" s="31"/>
      <c r="C11" s="30"/>
      <c r="D11" s="30">
        <v>3238</v>
      </c>
      <c r="E11" s="30"/>
      <c r="F11" s="30"/>
      <c r="G11" s="30"/>
      <c r="H11" s="30"/>
      <c r="I11" s="30"/>
      <c r="J11" s="30"/>
      <c r="K11" s="30"/>
      <c r="L11" s="30">
        <v>1356</v>
      </c>
      <c r="M11" s="30"/>
      <c r="N11" s="29">
        <f t="shared" si="1"/>
        <v>4594</v>
      </c>
    </row>
    <row r="12" spans="1:14" ht="45.75" customHeight="1" x14ac:dyDescent="0.35">
      <c r="A12" s="45" t="s">
        <v>30</v>
      </c>
      <c r="B12" s="31"/>
      <c r="C12" s="30">
        <v>3563.5</v>
      </c>
      <c r="D12" s="30"/>
      <c r="E12" s="30">
        <v>203.88</v>
      </c>
      <c r="F12" s="30"/>
      <c r="G12" s="30"/>
      <c r="H12" s="30"/>
      <c r="I12" s="30">
        <v>292.17</v>
      </c>
      <c r="J12" s="30"/>
      <c r="K12" s="30"/>
      <c r="L12" s="30"/>
      <c r="M12" s="30">
        <v>3076.63</v>
      </c>
      <c r="N12" s="29">
        <f t="shared" si="1"/>
        <v>7136.18</v>
      </c>
    </row>
    <row r="13" spans="1:14" ht="45.75" customHeight="1" x14ac:dyDescent="0.35">
      <c r="A13" s="45" t="s">
        <v>38</v>
      </c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9">
        <f t="shared" si="1"/>
        <v>0</v>
      </c>
    </row>
    <row r="14" spans="1:14" ht="21.75" customHeight="1" x14ac:dyDescent="0.35">
      <c r="A14" s="35" t="s">
        <v>21</v>
      </c>
      <c r="B14" s="30">
        <v>1187.53</v>
      </c>
      <c r="C14" s="30">
        <v>1781.3</v>
      </c>
      <c r="D14" s="30">
        <v>593.77</v>
      </c>
      <c r="E14" s="30">
        <v>1781.3</v>
      </c>
      <c r="F14" s="30">
        <v>1389.41</v>
      </c>
      <c r="G14" s="30">
        <v>1187.53</v>
      </c>
      <c r="H14" s="30"/>
      <c r="I14" s="30"/>
      <c r="J14" s="30">
        <v>1187.53</v>
      </c>
      <c r="K14" s="30"/>
      <c r="L14" s="30">
        <v>1781.3</v>
      </c>
      <c r="M14" s="30"/>
      <c r="N14" s="30">
        <f t="shared" si="1"/>
        <v>10889.669999999998</v>
      </c>
    </row>
    <row r="15" spans="1:14" ht="23.25" customHeight="1" x14ac:dyDescent="0.35">
      <c r="A15" s="36" t="s">
        <v>22</v>
      </c>
      <c r="B15" s="29">
        <f>B16+B17+B18</f>
        <v>0</v>
      </c>
      <c r="C15" s="29">
        <f t="shared" ref="C15:M15" si="3">C16+C17+C18</f>
        <v>7184</v>
      </c>
      <c r="D15" s="29">
        <f t="shared" si="3"/>
        <v>0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/>
      <c r="K15" s="29">
        <f t="shared" si="3"/>
        <v>89995</v>
      </c>
      <c r="L15" s="29">
        <f t="shared" si="3"/>
        <v>0</v>
      </c>
      <c r="M15" s="29">
        <f t="shared" si="3"/>
        <v>0</v>
      </c>
      <c r="N15" s="29">
        <f t="shared" si="1"/>
        <v>97179</v>
      </c>
    </row>
    <row r="16" spans="1:14" ht="42" customHeight="1" x14ac:dyDescent="0.35">
      <c r="A16" s="35" t="s">
        <v>23</v>
      </c>
      <c r="B16" s="30"/>
      <c r="C16" s="30">
        <v>7184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>
        <f t="shared" si="1"/>
        <v>7184</v>
      </c>
    </row>
    <row r="17" spans="1:14" ht="40.5" customHeight="1" x14ac:dyDescent="0.35">
      <c r="A17" s="35" t="s">
        <v>24</v>
      </c>
      <c r="B17" s="30"/>
      <c r="C17" s="30"/>
      <c r="D17" s="30"/>
      <c r="E17" s="30"/>
      <c r="F17" s="30"/>
      <c r="G17" s="30"/>
      <c r="H17" s="30"/>
      <c r="I17" s="30"/>
      <c r="J17" s="30"/>
      <c r="K17" s="30">
        <f>89995</f>
        <v>89995</v>
      </c>
      <c r="L17" s="30"/>
      <c r="M17" s="30"/>
      <c r="N17" s="30">
        <f t="shared" si="1"/>
        <v>89995</v>
      </c>
    </row>
    <row r="18" spans="1:14" ht="40.5" customHeight="1" x14ac:dyDescent="0.35">
      <c r="A18" s="45" t="s">
        <v>31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>
        <f t="shared" si="1"/>
        <v>0</v>
      </c>
    </row>
    <row r="19" spans="1:14" ht="40.5" customHeight="1" x14ac:dyDescent="0.35">
      <c r="A19" s="54" t="s">
        <v>50</v>
      </c>
      <c r="B19" s="30"/>
      <c r="C19" s="30"/>
      <c r="D19" s="30"/>
      <c r="E19" s="30"/>
      <c r="F19" s="30">
        <v>489</v>
      </c>
      <c r="G19" s="30">
        <v>1446</v>
      </c>
      <c r="H19" s="30">
        <v>1650</v>
      </c>
      <c r="I19" s="30">
        <v>1260</v>
      </c>
      <c r="J19" s="30"/>
      <c r="K19" s="30"/>
      <c r="L19" s="30"/>
      <c r="M19" s="30"/>
      <c r="N19" s="30">
        <f t="shared" si="1"/>
        <v>4845</v>
      </c>
    </row>
    <row r="20" spans="1:14" ht="40.5" customHeight="1" x14ac:dyDescent="0.35">
      <c r="A20" s="36" t="s">
        <v>53</v>
      </c>
      <c r="B20" s="29">
        <f>B21+B22+B23</f>
        <v>1305.9000000000001</v>
      </c>
      <c r="C20" s="29">
        <f t="shared" ref="C20:M20" si="4">C21+C22+C23</f>
        <v>199.05999999999995</v>
      </c>
      <c r="D20" s="29">
        <f t="shared" si="4"/>
        <v>1592.8</v>
      </c>
      <c r="E20" s="29">
        <f t="shared" si="4"/>
        <v>-3702.02</v>
      </c>
      <c r="F20" s="29">
        <f t="shared" si="4"/>
        <v>639.64</v>
      </c>
      <c r="G20" s="29">
        <f t="shared" si="4"/>
        <v>192.98</v>
      </c>
      <c r="H20" s="29">
        <f t="shared" si="4"/>
        <v>1905.44</v>
      </c>
      <c r="I20" s="29">
        <f t="shared" si="4"/>
        <v>538.72</v>
      </c>
      <c r="J20" s="29">
        <f t="shared" si="4"/>
        <v>-1084.9099999999999</v>
      </c>
      <c r="K20" s="29">
        <f t="shared" si="4"/>
        <v>-1045.1599999999999</v>
      </c>
      <c r="L20" s="29">
        <f t="shared" si="4"/>
        <v>1189.22</v>
      </c>
      <c r="M20" s="29">
        <f t="shared" si="4"/>
        <v>1465.26</v>
      </c>
      <c r="N20" s="29">
        <f t="shared" ref="N20:N24" si="5">SUM(B20:M20)</f>
        <v>3196.9300000000007</v>
      </c>
    </row>
    <row r="21" spans="1:14" ht="40.5" customHeight="1" x14ac:dyDescent="0.35">
      <c r="A21" s="35" t="s">
        <v>54</v>
      </c>
      <c r="B21" s="30">
        <v>-59.54</v>
      </c>
      <c r="C21" s="30"/>
      <c r="D21" s="30">
        <v>89.31</v>
      </c>
      <c r="E21" s="30">
        <v>-446.55</v>
      </c>
      <c r="F21" s="30">
        <v>-178.62</v>
      </c>
      <c r="G21" s="30">
        <v>238.16</v>
      </c>
      <c r="H21" s="30">
        <v>-29.77</v>
      </c>
      <c r="I21" s="30">
        <v>506.09</v>
      </c>
      <c r="J21" s="30">
        <v>-803.79</v>
      </c>
      <c r="K21" s="30">
        <v>-982.41</v>
      </c>
      <c r="L21" s="30">
        <v>684.71</v>
      </c>
      <c r="M21" s="30">
        <v>476.32</v>
      </c>
      <c r="N21" s="30">
        <f t="shared" si="5"/>
        <v>-506.08999999999986</v>
      </c>
    </row>
    <row r="22" spans="1:14" ht="40.5" customHeight="1" x14ac:dyDescent="0.35">
      <c r="A22" s="35" t="s">
        <v>55</v>
      </c>
      <c r="B22" s="30"/>
      <c r="C22" s="30">
        <v>1428.96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>
        <f t="shared" si="5"/>
        <v>1428.96</v>
      </c>
    </row>
    <row r="23" spans="1:14" ht="40.5" customHeight="1" x14ac:dyDescent="0.35">
      <c r="A23" s="45" t="s">
        <v>56</v>
      </c>
      <c r="B23" s="30">
        <v>1365.44</v>
      </c>
      <c r="C23" s="30">
        <v>-1229.9000000000001</v>
      </c>
      <c r="D23" s="30">
        <v>1503.49</v>
      </c>
      <c r="E23" s="30">
        <v>-3255.47</v>
      </c>
      <c r="F23" s="30">
        <v>818.26</v>
      </c>
      <c r="G23" s="30">
        <v>-45.18</v>
      </c>
      <c r="H23" s="30">
        <v>1935.21</v>
      </c>
      <c r="I23" s="30">
        <v>32.630000000000003</v>
      </c>
      <c r="J23" s="30">
        <v>-281.12</v>
      </c>
      <c r="K23" s="30">
        <v>-62.75</v>
      </c>
      <c r="L23" s="30">
        <v>504.51</v>
      </c>
      <c r="M23" s="30">
        <v>988.94</v>
      </c>
      <c r="N23" s="30">
        <f t="shared" si="5"/>
        <v>2274.0600000000004</v>
      </c>
    </row>
    <row r="24" spans="1:14" ht="40.5" customHeight="1" x14ac:dyDescent="0.35">
      <c r="A24" s="54" t="s">
        <v>57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>
        <f t="shared" si="5"/>
        <v>0</v>
      </c>
    </row>
    <row r="25" spans="1:14" ht="39.75" customHeight="1" x14ac:dyDescent="0.35">
      <c r="A25" s="36" t="s">
        <v>58</v>
      </c>
      <c r="B25" s="29">
        <v>5503.48</v>
      </c>
      <c r="C25" s="29">
        <v>5503.48</v>
      </c>
      <c r="D25" s="29">
        <v>5503.48</v>
      </c>
      <c r="E25" s="29">
        <v>5503.48</v>
      </c>
      <c r="F25" s="29">
        <v>5503.48</v>
      </c>
      <c r="G25" s="29">
        <v>5503.48</v>
      </c>
      <c r="H25" s="29">
        <v>5503.48</v>
      </c>
      <c r="I25" s="29">
        <v>5503.48</v>
      </c>
      <c r="J25" s="29">
        <v>5503.48</v>
      </c>
      <c r="K25" s="29">
        <v>5503.48</v>
      </c>
      <c r="L25" s="29">
        <v>5503.48</v>
      </c>
      <c r="M25" s="29">
        <v>5503.48</v>
      </c>
      <c r="N25" s="29">
        <f t="shared" si="1"/>
        <v>66041.75999999998</v>
      </c>
    </row>
    <row r="26" spans="1:14" ht="22.5" customHeight="1" x14ac:dyDescent="0.35">
      <c r="A26" s="36" t="s">
        <v>25</v>
      </c>
      <c r="B26" s="29">
        <f t="shared" ref="B26:N26" si="6">B4+B9+B15+B25+B19+B20+B24</f>
        <v>23889.960000000003</v>
      </c>
      <c r="C26" s="29">
        <f t="shared" si="6"/>
        <v>36479.39</v>
      </c>
      <c r="D26" s="46">
        <f t="shared" si="6"/>
        <v>27316.1</v>
      </c>
      <c r="E26" s="29">
        <f t="shared" si="6"/>
        <v>17429.689999999999</v>
      </c>
      <c r="F26" s="29">
        <f t="shared" si="6"/>
        <v>21664.58</v>
      </c>
      <c r="G26" s="29">
        <f t="shared" si="6"/>
        <v>21973.040000000001</v>
      </c>
      <c r="H26" s="29">
        <f t="shared" si="6"/>
        <v>22701.969999999998</v>
      </c>
      <c r="I26" s="29">
        <f t="shared" si="6"/>
        <v>21237.420000000002</v>
      </c>
      <c r="J26" s="29">
        <f t="shared" si="6"/>
        <v>19249.150000000001</v>
      </c>
      <c r="K26" s="46">
        <f t="shared" si="6"/>
        <v>108096.37</v>
      </c>
      <c r="L26" s="29">
        <f t="shared" si="6"/>
        <v>25867.050000000003</v>
      </c>
      <c r="M26" s="29">
        <f t="shared" si="6"/>
        <v>24282.42</v>
      </c>
      <c r="N26" s="29">
        <f t="shared" si="6"/>
        <v>370187.13999999996</v>
      </c>
    </row>
    <row r="27" spans="1:14" ht="15.75" x14ac:dyDescent="0.25">
      <c r="A27" s="89" t="s">
        <v>59</v>
      </c>
      <c r="B27" s="89"/>
      <c r="C27" s="89"/>
      <c r="D27" s="37"/>
      <c r="E27" s="37"/>
      <c r="F27" s="37"/>
      <c r="G27" s="48"/>
      <c r="H27" s="37"/>
      <c r="I27" s="37"/>
      <c r="J27" s="37"/>
      <c r="K27" s="37"/>
      <c r="L27" s="90" t="s">
        <v>29</v>
      </c>
      <c r="M27" s="90"/>
      <c r="N27" s="90"/>
    </row>
    <row r="28" spans="1:14" ht="15.75" x14ac:dyDescent="0.25">
      <c r="A28" s="3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ht="15.75" x14ac:dyDescent="0.25">
      <c r="A29" s="89" t="s">
        <v>27</v>
      </c>
      <c r="B29" s="89"/>
      <c r="C29" s="89"/>
      <c r="D29" s="37"/>
      <c r="E29" s="37"/>
      <c r="F29" s="37"/>
      <c r="G29" s="37"/>
      <c r="H29" s="37"/>
      <c r="I29" s="37"/>
      <c r="J29" s="37"/>
      <c r="K29" s="37"/>
      <c r="L29" s="90" t="s">
        <v>33</v>
      </c>
      <c r="M29" s="90"/>
      <c r="N29" s="90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55" t="s">
        <v>51</v>
      </c>
      <c r="C1" s="55"/>
      <c r="D1" s="55"/>
      <c r="E1" s="55"/>
      <c r="F1" s="5"/>
      <c r="G1" s="5"/>
    </row>
    <row r="2" spans="1:7" ht="15.75" x14ac:dyDescent="0.25">
      <c r="B2" s="55"/>
      <c r="C2" s="55" t="s">
        <v>52</v>
      </c>
      <c r="D2" s="55"/>
      <c r="E2" s="55"/>
      <c r="F2" s="5"/>
      <c r="G2" s="5"/>
    </row>
    <row r="3" spans="1:7" ht="15.75" x14ac:dyDescent="0.25">
      <c r="B3" s="55" t="s">
        <v>40</v>
      </c>
      <c r="C3" s="55"/>
      <c r="D3" s="55"/>
      <c r="E3" s="55"/>
      <c r="F3" s="5"/>
      <c r="G3" s="5"/>
    </row>
    <row r="4" spans="1:7" x14ac:dyDescent="0.25">
      <c r="A4" s="49" t="s">
        <v>41</v>
      </c>
      <c r="B4" s="49" t="s">
        <v>41</v>
      </c>
      <c r="C4" s="49"/>
      <c r="D4" s="49" t="s">
        <v>42</v>
      </c>
      <c r="E4" s="49" t="s">
        <v>43</v>
      </c>
    </row>
    <row r="5" spans="1:7" x14ac:dyDescent="0.25">
      <c r="A5" s="50" t="s">
        <v>44</v>
      </c>
      <c r="B5" s="50" t="s">
        <v>45</v>
      </c>
      <c r="C5" s="50" t="s">
        <v>46</v>
      </c>
      <c r="D5" s="50" t="s">
        <v>47</v>
      </c>
      <c r="E5" s="50" t="s">
        <v>48</v>
      </c>
    </row>
    <row r="6" spans="1:7" x14ac:dyDescent="0.25">
      <c r="A6" s="40"/>
      <c r="B6" s="40"/>
      <c r="C6" s="51"/>
      <c r="D6" s="52"/>
      <c r="E6" s="40"/>
    </row>
    <row r="7" spans="1:7" x14ac:dyDescent="0.25">
      <c r="A7" s="40"/>
      <c r="B7" s="40"/>
      <c r="C7" s="51"/>
      <c r="D7" s="52"/>
      <c r="E7" s="53"/>
    </row>
    <row r="8" spans="1:7" x14ac:dyDescent="0.25">
      <c r="A8" s="40"/>
      <c r="B8" s="40"/>
      <c r="C8" s="51"/>
      <c r="D8" s="52"/>
      <c r="E8" s="40"/>
    </row>
    <row r="9" spans="1:7" x14ac:dyDescent="0.25">
      <c r="A9" s="40"/>
      <c r="B9" s="40"/>
      <c r="C9" s="51"/>
      <c r="D9" s="52"/>
      <c r="E9" s="40"/>
    </row>
    <row r="10" spans="1:7" x14ac:dyDescent="0.25">
      <c r="A10" s="40"/>
      <c r="B10" s="40"/>
      <c r="C10" s="51"/>
      <c r="D10" s="52"/>
      <c r="E10" s="40"/>
    </row>
    <row r="11" spans="1:7" x14ac:dyDescent="0.25">
      <c r="A11" s="40"/>
      <c r="B11" s="40"/>
      <c r="C11" s="51"/>
      <c r="D11" s="52"/>
      <c r="E11" s="40"/>
    </row>
    <row r="12" spans="1:7" x14ac:dyDescent="0.25">
      <c r="A12" s="40"/>
      <c r="B12" s="40"/>
      <c r="C12" s="51"/>
      <c r="D12" s="52"/>
      <c r="E12" s="40"/>
    </row>
    <row r="13" spans="1:7" x14ac:dyDescent="0.25">
      <c r="A13" s="40"/>
      <c r="B13" s="40"/>
      <c r="C13" s="51"/>
      <c r="D13" s="52"/>
      <c r="E13" s="40"/>
    </row>
    <row r="14" spans="1:7" x14ac:dyDescent="0.25">
      <c r="A14" s="40"/>
      <c r="B14" s="40"/>
      <c r="C14" s="51"/>
      <c r="D14" s="52"/>
      <c r="E14" s="40"/>
    </row>
    <row r="15" spans="1:7" x14ac:dyDescent="0.25">
      <c r="A15" s="40"/>
      <c r="B15" s="40"/>
      <c r="C15" s="51"/>
      <c r="D15" s="52"/>
      <c r="E15" s="40"/>
    </row>
    <row r="16" spans="1:7" x14ac:dyDescent="0.25">
      <c r="A16" s="40"/>
      <c r="B16" s="40"/>
      <c r="C16" s="51"/>
      <c r="D16" s="52"/>
      <c r="E16" s="40"/>
    </row>
    <row r="17" spans="1:5" x14ac:dyDescent="0.25">
      <c r="A17" s="40"/>
      <c r="B17" s="40"/>
      <c r="C17" s="51"/>
      <c r="D17" s="52"/>
      <c r="E17" s="40"/>
    </row>
    <row r="18" spans="1:5" x14ac:dyDescent="0.25">
      <c r="A18" s="40"/>
      <c r="B18" s="40"/>
      <c r="C18" s="51"/>
      <c r="D18" s="52"/>
      <c r="E18" s="40"/>
    </row>
    <row r="19" spans="1:5" x14ac:dyDescent="0.25">
      <c r="A19" s="40"/>
      <c r="B19" s="40"/>
      <c r="C19" s="51"/>
      <c r="D19" s="40"/>
      <c r="E19" s="40"/>
    </row>
    <row r="20" spans="1:5" x14ac:dyDescent="0.25">
      <c r="A20" s="40"/>
      <c r="B20" s="40"/>
      <c r="C20" s="51"/>
      <c r="D20" s="40"/>
      <c r="E20" s="40"/>
    </row>
    <row r="21" spans="1:5" x14ac:dyDescent="0.25">
      <c r="A21" s="40"/>
      <c r="B21" s="40"/>
      <c r="C21" s="51"/>
      <c r="D21" s="40"/>
      <c r="E21" s="40"/>
    </row>
    <row r="22" spans="1:5" x14ac:dyDescent="0.25">
      <c r="A22" s="40"/>
      <c r="B22" s="40"/>
      <c r="C22" s="51"/>
      <c r="D22" s="40"/>
      <c r="E22" s="40"/>
    </row>
    <row r="23" spans="1:5" x14ac:dyDescent="0.25">
      <c r="A23" s="40"/>
      <c r="B23" s="40"/>
      <c r="C23" s="51"/>
      <c r="D23" s="40"/>
      <c r="E23" s="40"/>
    </row>
    <row r="24" spans="1:5" x14ac:dyDescent="0.25">
      <c r="A24" s="40"/>
      <c r="B24" s="40"/>
      <c r="C24" s="51"/>
      <c r="D24" s="40"/>
      <c r="E24" s="40"/>
    </row>
    <row r="25" spans="1:5" x14ac:dyDescent="0.25">
      <c r="A25" s="40"/>
      <c r="B25" s="40"/>
      <c r="C25" s="51"/>
      <c r="D25" s="40"/>
      <c r="E25" s="40"/>
    </row>
    <row r="26" spans="1:5" x14ac:dyDescent="0.25">
      <c r="A26" s="40"/>
      <c r="B26" s="40"/>
      <c r="C26" s="51"/>
      <c r="D26" s="40"/>
      <c r="E26" s="40"/>
    </row>
    <row r="27" spans="1:5" x14ac:dyDescent="0.25">
      <c r="A27" s="40"/>
      <c r="B27" s="40"/>
      <c r="C27" s="51"/>
      <c r="D27" s="40"/>
      <c r="E27" s="40"/>
    </row>
    <row r="28" spans="1:5" x14ac:dyDescent="0.25">
      <c r="A28" s="40"/>
      <c r="B28" s="40"/>
      <c r="C28" s="51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B11" sqref="B11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85" t="s">
        <v>63</v>
      </c>
      <c r="C1" s="85"/>
      <c r="D1" s="85"/>
    </row>
    <row r="2" spans="1:4" ht="15.75" x14ac:dyDescent="0.25">
      <c r="A2" s="6"/>
      <c r="B2" s="87" t="s">
        <v>60</v>
      </c>
      <c r="C2" s="87"/>
      <c r="D2" s="87"/>
    </row>
    <row r="3" spans="1:4" ht="15.75" x14ac:dyDescent="0.25">
      <c r="A3" s="6"/>
      <c r="B3" s="85" t="s">
        <v>49</v>
      </c>
      <c r="C3" s="85"/>
      <c r="D3" s="85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1"/>
      <c r="B5" s="57" t="s">
        <v>8</v>
      </c>
      <c r="C5" s="61"/>
      <c r="D5" s="61"/>
    </row>
    <row r="6" spans="1:4" x14ac:dyDescent="0.25">
      <c r="A6" s="56">
        <v>1</v>
      </c>
      <c r="B6" s="56" t="s">
        <v>80</v>
      </c>
      <c r="C6" s="66">
        <v>489</v>
      </c>
      <c r="D6" s="57">
        <f>C6</f>
        <v>489</v>
      </c>
    </row>
    <row r="7" spans="1:4" x14ac:dyDescent="0.25">
      <c r="A7" s="62"/>
      <c r="B7" s="65" t="s">
        <v>9</v>
      </c>
      <c r="C7" s="82"/>
      <c r="D7" s="65"/>
    </row>
    <row r="8" spans="1:4" x14ac:dyDescent="0.25">
      <c r="A8" s="62">
        <v>1</v>
      </c>
      <c r="B8" s="56" t="s">
        <v>82</v>
      </c>
      <c r="C8" s="71">
        <v>1446</v>
      </c>
      <c r="D8" s="72">
        <f>C8+D6</f>
        <v>1935</v>
      </c>
    </row>
    <row r="9" spans="1:4" x14ac:dyDescent="0.25">
      <c r="A9" s="73"/>
      <c r="B9" s="74" t="s">
        <v>10</v>
      </c>
      <c r="C9" s="62"/>
      <c r="D9" s="65"/>
    </row>
    <row r="10" spans="1:4" x14ac:dyDescent="0.25">
      <c r="A10" s="75">
        <v>1</v>
      </c>
      <c r="B10" s="76" t="s">
        <v>82</v>
      </c>
      <c r="C10" s="77">
        <v>1650</v>
      </c>
      <c r="D10" s="78">
        <f>C10+D8</f>
        <v>3585</v>
      </c>
    </row>
    <row r="11" spans="1:4" x14ac:dyDescent="0.25">
      <c r="A11" s="62"/>
      <c r="B11" s="57" t="s">
        <v>11</v>
      </c>
      <c r="C11" s="62"/>
      <c r="D11" s="62"/>
    </row>
    <row r="12" spans="1:4" x14ac:dyDescent="0.25">
      <c r="A12" s="62">
        <v>1</v>
      </c>
      <c r="B12" s="62" t="s">
        <v>82</v>
      </c>
      <c r="C12" s="62">
        <v>1260</v>
      </c>
      <c r="D12" s="65">
        <f>C12+D10</f>
        <v>4845</v>
      </c>
    </row>
    <row r="13" spans="1:4" x14ac:dyDescent="0.25">
      <c r="A13" s="62"/>
      <c r="B13" s="65"/>
      <c r="C13" s="65"/>
      <c r="D13" s="65"/>
    </row>
    <row r="14" spans="1:4" x14ac:dyDescent="0.25">
      <c r="A14" s="62"/>
      <c r="B14" s="65"/>
      <c r="C14" s="65"/>
      <c r="D14" s="65"/>
    </row>
    <row r="15" spans="1:4" x14ac:dyDescent="0.25">
      <c r="A15" s="62"/>
      <c r="B15" s="62"/>
      <c r="C15" s="62"/>
      <c r="D15" s="65"/>
    </row>
    <row r="16" spans="1:4" x14ac:dyDescent="0.25">
      <c r="A16" s="62"/>
      <c r="B16" s="83"/>
      <c r="C16" s="62"/>
      <c r="D16" s="62"/>
    </row>
    <row r="17" spans="1:4" x14ac:dyDescent="0.25">
      <c r="A17" s="62"/>
      <c r="B17" s="65"/>
      <c r="C17" s="65"/>
      <c r="D17" s="65"/>
    </row>
    <row r="18" spans="1:4" x14ac:dyDescent="0.25">
      <c r="A18" s="62"/>
      <c r="B18" s="65"/>
      <c r="C18" s="62"/>
      <c r="D18" s="65"/>
    </row>
    <row r="19" spans="1:4" x14ac:dyDescent="0.25">
      <c r="A19" s="62"/>
      <c r="B19" s="62"/>
      <c r="C19" s="62"/>
      <c r="D19" s="62"/>
    </row>
    <row r="20" spans="1:4" x14ac:dyDescent="0.25">
      <c r="A20" s="62"/>
      <c r="B20" s="64"/>
      <c r="C20" s="62"/>
      <c r="D20" s="65"/>
    </row>
    <row r="21" spans="1:4" x14ac:dyDescent="0.25">
      <c r="A21" s="62"/>
      <c r="B21" s="57"/>
      <c r="C21" s="65"/>
      <c r="D21" s="65"/>
    </row>
    <row r="22" spans="1:4" x14ac:dyDescent="0.25">
      <c r="A22" s="62"/>
      <c r="B22" s="57"/>
      <c r="C22" s="62"/>
      <c r="D22" s="62"/>
    </row>
    <row r="23" spans="1:4" x14ac:dyDescent="0.25">
      <c r="A23" s="62"/>
      <c r="B23" s="56"/>
      <c r="C23" s="65"/>
      <c r="D23" s="65"/>
    </row>
    <row r="24" spans="1:4" x14ac:dyDescent="0.25">
      <c r="A24" s="62"/>
      <c r="B24" s="57"/>
      <c r="C24" s="62"/>
      <c r="D24" s="62"/>
    </row>
    <row r="25" spans="1:4" x14ac:dyDescent="0.25">
      <c r="A25" s="62"/>
      <c r="B25" s="56"/>
      <c r="C25" s="62"/>
      <c r="D25" s="65"/>
    </row>
    <row r="26" spans="1:4" x14ac:dyDescent="0.25">
      <c r="A26" s="62"/>
      <c r="B26" s="57"/>
      <c r="C26" s="62"/>
      <c r="D26" s="62"/>
    </row>
    <row r="27" spans="1:4" x14ac:dyDescent="0.25">
      <c r="A27" s="62"/>
      <c r="B27" s="56"/>
      <c r="C27" s="62"/>
      <c r="D27" s="65"/>
    </row>
    <row r="28" spans="1:4" x14ac:dyDescent="0.25">
      <c r="A28" s="62"/>
      <c r="B28" s="56"/>
      <c r="C28" s="62"/>
      <c r="D28" s="62"/>
    </row>
    <row r="29" spans="1:4" x14ac:dyDescent="0.25">
      <c r="A29" s="62"/>
      <c r="B29" s="56"/>
      <c r="C29" s="62"/>
      <c r="D29" s="62"/>
    </row>
    <row r="30" spans="1:4" x14ac:dyDescent="0.25">
      <c r="A30" s="62"/>
      <c r="B30" s="56"/>
      <c r="C30" s="62"/>
      <c r="D30" s="62"/>
    </row>
    <row r="31" spans="1:4" x14ac:dyDescent="0.25">
      <c r="A31" s="62"/>
      <c r="B31" s="56"/>
      <c r="C31" s="62"/>
      <c r="D31" s="62"/>
    </row>
    <row r="32" spans="1:4" x14ac:dyDescent="0.25">
      <c r="A32" s="62"/>
      <c r="B32" s="56"/>
      <c r="C32" s="62"/>
      <c r="D32" s="62"/>
    </row>
    <row r="33" spans="1:4" x14ac:dyDescent="0.25">
      <c r="A33" s="62"/>
      <c r="B33" s="56"/>
      <c r="C33" s="62"/>
      <c r="D33" s="62"/>
    </row>
    <row r="34" spans="1:4" x14ac:dyDescent="0.25">
      <c r="A34" s="62"/>
      <c r="B34" s="65"/>
      <c r="C34" s="65"/>
      <c r="D34" s="65"/>
    </row>
    <row r="35" spans="1:4" x14ac:dyDescent="0.25">
      <c r="A35" s="62"/>
      <c r="B35" s="79"/>
      <c r="C35" s="62"/>
      <c r="D35" s="62"/>
    </row>
    <row r="36" spans="1:4" x14ac:dyDescent="0.25">
      <c r="A36" s="62"/>
      <c r="B36" s="64"/>
      <c r="C36" s="62"/>
      <c r="D36" s="62"/>
    </row>
    <row r="37" spans="1:4" x14ac:dyDescent="0.25">
      <c r="A37" s="62"/>
      <c r="B37" s="56"/>
      <c r="C37" s="62"/>
      <c r="D37" s="65"/>
    </row>
    <row r="38" spans="1:4" x14ac:dyDescent="0.25">
      <c r="A38" s="62"/>
      <c r="B38" s="79"/>
      <c r="C38" s="65"/>
      <c r="D38" s="6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2016-01-25T07:26:22Z</cp:lastPrinted>
  <dcterms:created xsi:type="dcterms:W3CDTF">2011-07-25T05:21:17Z</dcterms:created>
  <dcterms:modified xsi:type="dcterms:W3CDTF">2022-02-07T07:44:56Z</dcterms:modified>
</cp:coreProperties>
</file>