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53" i="1" l="1"/>
  <c r="C53" i="1"/>
  <c r="D32" i="2" l="1"/>
  <c r="C32" i="2"/>
  <c r="D49" i="1"/>
  <c r="C49" i="1"/>
  <c r="D28" i="2" l="1"/>
  <c r="D44" i="1"/>
  <c r="C44" i="1"/>
  <c r="D8" i="4" l="1"/>
  <c r="D12" i="6"/>
  <c r="D26" i="2"/>
  <c r="D40" i="1"/>
  <c r="C40" i="1"/>
  <c r="D12" i="9" l="1"/>
  <c r="D10" i="6"/>
  <c r="D24" i="2"/>
  <c r="D36" i="1"/>
  <c r="C36" i="1"/>
  <c r="D10" i="9" l="1"/>
  <c r="D22" i="2" l="1"/>
  <c r="D32" i="1"/>
  <c r="C32" i="1"/>
  <c r="D8" i="9" l="1"/>
  <c r="D20" i="2"/>
  <c r="D28" i="1"/>
  <c r="C28" i="1"/>
  <c r="D6" i="9" l="1"/>
  <c r="D18" i="2"/>
  <c r="D24" i="1"/>
  <c r="C24" i="1"/>
  <c r="D8" i="3" l="1"/>
  <c r="D6" i="3"/>
  <c r="D8" i="6"/>
  <c r="D16" i="2"/>
  <c r="D20" i="1"/>
  <c r="C20" i="1"/>
  <c r="D14" i="2" l="1"/>
  <c r="C14" i="2"/>
  <c r="D16" i="1" l="1"/>
  <c r="C16" i="1"/>
  <c r="D12" i="1" l="1"/>
  <c r="C12" i="1"/>
  <c r="D8" i="1"/>
  <c r="C8" i="1"/>
  <c r="C10" i="5"/>
  <c r="B10" i="5"/>
  <c r="D6" i="6" l="1"/>
  <c r="D8" i="2"/>
  <c r="D10" i="1"/>
  <c r="B15" i="5"/>
  <c r="B9" i="5"/>
  <c r="D6" i="4"/>
  <c r="E15" i="5" l="1"/>
  <c r="E4" i="5"/>
  <c r="M4" i="5"/>
  <c r="L4" i="5"/>
  <c r="K4" i="5"/>
  <c r="J4" i="5"/>
  <c r="I4" i="5"/>
  <c r="H4" i="5"/>
  <c r="G4" i="5"/>
  <c r="F4" i="5"/>
  <c r="D4" i="5"/>
  <c r="C4" i="5"/>
  <c r="B4" i="5"/>
  <c r="M9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L9" i="5"/>
  <c r="K9" i="5"/>
  <c r="J9" i="5"/>
  <c r="I9" i="5"/>
  <c r="H9" i="5"/>
  <c r="G9" i="5"/>
  <c r="F9" i="5"/>
  <c r="E9" i="5"/>
  <c r="D9" i="5"/>
  <c r="C9" i="5"/>
  <c r="M15" i="5"/>
  <c r="K15" i="5"/>
  <c r="J15" i="5"/>
  <c r="I15" i="5"/>
  <c r="H15" i="5"/>
  <c r="G15" i="5"/>
  <c r="F15" i="5"/>
  <c r="D15" i="5"/>
  <c r="C15" i="5"/>
  <c r="B25" i="5" l="1"/>
  <c r="L25" i="5"/>
  <c r="H25" i="5"/>
  <c r="G25" i="5"/>
  <c r="K25" i="5"/>
  <c r="J25" i="5"/>
  <c r="I25" i="5"/>
  <c r="M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<sst xmlns="http://schemas.openxmlformats.org/spreadsheetml/2006/main" count="198" uniqueCount="94">
  <si>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</si>
  <si>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</si>
  <si>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</si>
  <si>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</si>
  <si>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</si>
  <si>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</si>
  <si>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</si>
  <si>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</si>
  <si>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</si>
  <si>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</si>
  <si>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</si>
  <si>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</si>
  <si>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</si>
  <si>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</si>
  <si>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</si>
  <si>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</si>
  <si>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</si>
  <si>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</si>
  <si>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</si>
  <si>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</si>
  <si>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</si>
  <si>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</si>
  <si>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</si>
  <si>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</si>
  <si>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</si>
  <si>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</si>
  <si>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</si>
  <si>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</si>
  <si>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</si>
  <si>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</si>
  <si>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</si>
  <si>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</si>
  <si>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</si>
  <si>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</si>
  <si>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</si>
  <si>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</si>
  <si>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</si>
  <si>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</si>
  <si>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</si>
  <si>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</si>
  <si>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</si>
  <si>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</si>
  <si>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</si>
  <si>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</si>
  <si>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</si>
  <si>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</si>
  <si>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</si>
  <si>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</si>
  <si>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</si>
  <si>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</si>
  <si>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</si>
  <si>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М.Расковой,87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</si>
  <si>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</si>
  <si>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</si>
  <si>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</si>
  <si>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</si>
  <si>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</si>
  <si>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</si>
  <si>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</si>
  <si>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Техническое обслуживание домофонов</t>
  </si>
  <si>
    <t>Дезинфекция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</si>
  <si>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</si>
  <si>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</si>
  <si>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</si>
  <si>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Замена доводчика входной двери Подъезд №2</t>
  </si>
  <si>
    <t>Лицевой счёт 2021г</t>
  </si>
  <si>
    <t>Замена радиаторов подъездного отопления</t>
  </si>
  <si>
    <t>Переключение питания прибора теплоучета</t>
  </si>
  <si>
    <t>Техническое обслуживание ОДПУ тепловой энергии</t>
  </si>
  <si>
    <t>Итого за январь</t>
  </si>
  <si>
    <t>Итого за февраль</t>
  </si>
  <si>
    <t>Итого за март</t>
  </si>
  <si>
    <t>Закрепление предупреждающей таблички Сход снега с крыши</t>
  </si>
  <si>
    <t>Стоимость таблички</t>
  </si>
  <si>
    <t>Автовышка  2часа по 1500</t>
  </si>
  <si>
    <t>Итого за апрель</t>
  </si>
  <si>
    <t>Замена лампочек в подъездах</t>
  </si>
  <si>
    <t>Установка чердачных лестниц Подъезд №1,2,3</t>
  </si>
  <si>
    <t>Итого за май</t>
  </si>
  <si>
    <t>Покраска бордюр</t>
  </si>
  <si>
    <t>Итого за июнь</t>
  </si>
  <si>
    <t>Скос травы на придомовой территории</t>
  </si>
  <si>
    <t>Итого за июль</t>
  </si>
  <si>
    <t>Дезинсекция</t>
  </si>
  <si>
    <t>Итого за август</t>
  </si>
  <si>
    <t>Работы ППР. Замена лампочек</t>
  </si>
  <si>
    <t>Итого за сентябрь</t>
  </si>
  <si>
    <t>Замена выключателя на крыльце подъезда №3</t>
  </si>
  <si>
    <t>Замена водосчетчика ХВС на узле ХВС</t>
  </si>
  <si>
    <t>Итого за октябрь</t>
  </si>
  <si>
    <t>Запуск подъездного отопления</t>
  </si>
  <si>
    <t>Итого за ноябрь</t>
  </si>
  <si>
    <t>Ремонт двери сварочные работы Подъезд №3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</si>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</sst>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9" fillId="0" borderId="0" xfId="0" applyFont="1"/>
    <xf numFmtId="0" fontId="9" fillId="0" borderId="1" xfId="0" applyFont="1" applyBorder="1"/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5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11" fillId="0" borderId="7" xfId="0" applyFont="1" applyBorder="1"/>
    <xf numFmtId="0" fontId="11" fillId="0" borderId="1" xfId="0" applyFont="1" applyFill="1" applyBorder="1"/>
    <xf numFmtId="0" fontId="9" fillId="0" borderId="1" xfId="0" applyFont="1" applyFill="1" applyBorder="1"/>
    <xf numFmtId="0" fontId="1" fillId="0" borderId="1" xfId="0" applyFont="1" applyBorder="1" applyAlignment="1">
      <alignment horizontal="left" wrapText="1"/>
    </xf>
    <xf numFmtId="0" fontId="11" fillId="0" borderId="2" xfId="0" applyFon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34" workbookViewId="0">
      <selection activeCell="D54" sqref="D5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9" t="s">
        <v>62</v>
      </c>
      <c r="C1" s="89"/>
      <c r="D1" s="89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8" t="s">
        <v>4</v>
      </c>
      <c r="C3" s="88"/>
      <c r="D3" s="88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60" x14ac:dyDescent="0.25">
      <c r="A6" s="62">
        <v>1</v>
      </c>
      <c r="B6" s="63" t="s">
        <v>63</v>
      </c>
      <c r="C6" s="64">
        <v>935</v>
      </c>
      <c r="D6" s="65"/>
      <c r="E6" s="6"/>
      <c r="F6" s="1"/>
    </row>
    <row r="7" spans="1:8" ht="30" x14ac:dyDescent="0.25">
      <c r="A7" s="62">
        <v>2</v>
      </c>
      <c r="B7" s="13" t="s">
        <v>68</v>
      </c>
      <c r="C7" s="64">
        <v>1223.92</v>
      </c>
      <c r="D7" s="65"/>
      <c r="E7" s="6"/>
      <c r="F7" s="1"/>
    </row>
    <row r="8" spans="1:8" x14ac:dyDescent="0.25">
      <c r="A8" s="62"/>
      <c r="B8" s="3" t="s">
        <v>69</v>
      </c>
      <c r="C8" s="64">
        <f>SUM(C6:C7)</f>
        <v>2158.92</v>
      </c>
      <c r="D8" s="65">
        <f>C8</f>
        <v>2158.92</v>
      </c>
      <c r="E8" s="6"/>
      <c r="F8" s="1"/>
    </row>
    <row r="9" spans="1:8" x14ac:dyDescent="0.25">
      <c r="A9" s="62"/>
      <c r="B9" s="66" t="s">
        <v>5</v>
      </c>
      <c r="C9" s="64"/>
      <c r="D9" s="65"/>
      <c r="E9" s="6"/>
      <c r="F9" s="1"/>
    </row>
    <row r="10" spans="1:8" ht="60" x14ac:dyDescent="0.25">
      <c r="A10" s="62">
        <v>1</v>
      </c>
      <c r="B10" s="63" t="s">
        <v>63</v>
      </c>
      <c r="C10" s="73">
        <v>935</v>
      </c>
      <c r="D10" s="65">
        <f>C10+D6</f>
        <v>935</v>
      </c>
      <c r="E10" s="6"/>
      <c r="F10" s="1"/>
    </row>
    <row r="11" spans="1:8" ht="30" x14ac:dyDescent="0.25">
      <c r="A11" s="63">
        <v>2</v>
      </c>
      <c r="B11" s="13" t="s">
        <v>68</v>
      </c>
      <c r="C11" s="63">
        <v>1223.92</v>
      </c>
      <c r="D11" s="63"/>
      <c r="E11" s="6"/>
      <c r="F11" s="1"/>
    </row>
    <row r="12" spans="1:8" x14ac:dyDescent="0.25">
      <c r="A12" s="63"/>
      <c r="B12" s="66" t="s">
        <v>70</v>
      </c>
      <c r="C12" s="66">
        <f>SUM(C10:C11)</f>
        <v>2158.92</v>
      </c>
      <c r="D12" s="66">
        <f>C12+D8</f>
        <v>4317.84</v>
      </c>
      <c r="E12" s="6"/>
      <c r="F12" s="1"/>
    </row>
    <row r="13" spans="1:8" x14ac:dyDescent="0.25">
      <c r="A13" s="63"/>
      <c r="B13" s="66" t="s">
        <v>3</v>
      </c>
      <c r="C13" s="63"/>
      <c r="D13" s="63"/>
      <c r="E13" s="6"/>
      <c r="F13" s="1"/>
    </row>
    <row r="14" spans="1:8" s="5" customFormat="1" ht="60" x14ac:dyDescent="0.25">
      <c r="A14" s="63">
        <v>1</v>
      </c>
      <c r="B14" s="63" t="s">
        <v>63</v>
      </c>
      <c r="C14" s="63">
        <v>935</v>
      </c>
      <c r="D14" s="66"/>
      <c r="E14" s="11"/>
      <c r="F14" s="4"/>
    </row>
    <row r="15" spans="1:8" s="5" customFormat="1" ht="30" x14ac:dyDescent="0.25">
      <c r="A15" s="66">
        <v>2</v>
      </c>
      <c r="B15" s="63" t="s">
        <v>68</v>
      </c>
      <c r="C15" s="63">
        <v>1223.92</v>
      </c>
      <c r="D15" s="66"/>
      <c r="E15" s="4"/>
      <c r="F15" s="4"/>
    </row>
    <row r="16" spans="1:8" x14ac:dyDescent="0.25">
      <c r="A16" s="63"/>
      <c r="B16" s="66" t="s">
        <v>71</v>
      </c>
      <c r="C16" s="66">
        <f>SUM(C14:C15)</f>
        <v>2158.92</v>
      </c>
      <c r="D16" s="66">
        <f>C16+D12</f>
        <v>6476.76</v>
      </c>
      <c r="E16" s="1"/>
      <c r="F16" s="1"/>
    </row>
    <row r="17" spans="1:6" x14ac:dyDescent="0.25">
      <c r="A17" s="63"/>
      <c r="B17" s="66" t="s">
        <v>7</v>
      </c>
      <c r="C17" s="63"/>
      <c r="D17" s="63"/>
      <c r="E17" s="1"/>
      <c r="F17" s="1"/>
    </row>
    <row r="18" spans="1:6" ht="60" x14ac:dyDescent="0.25">
      <c r="A18" s="63">
        <v>1</v>
      </c>
      <c r="B18" s="63" t="s">
        <v>63</v>
      </c>
      <c r="C18" s="63">
        <v>935</v>
      </c>
      <c r="D18" s="66"/>
      <c r="E18" s="1"/>
      <c r="F18" s="1"/>
    </row>
    <row r="19" spans="1:6" ht="30" x14ac:dyDescent="0.25">
      <c r="A19" s="63">
        <v>2</v>
      </c>
      <c r="B19" s="63" t="s">
        <v>68</v>
      </c>
      <c r="C19" s="63">
        <v>1223.92</v>
      </c>
      <c r="D19" s="63"/>
      <c r="E19" s="1"/>
      <c r="F19" s="1"/>
    </row>
    <row r="20" spans="1:6" x14ac:dyDescent="0.25">
      <c r="A20" s="63"/>
      <c r="B20" s="66" t="s">
        <v>75</v>
      </c>
      <c r="C20" s="66">
        <f>SUM(C18:C19)</f>
        <v>2158.92</v>
      </c>
      <c r="D20" s="66">
        <f>C20+D16</f>
        <v>8635.68</v>
      </c>
      <c r="E20" s="1"/>
      <c r="F20" s="1"/>
    </row>
    <row r="21" spans="1:6" s="5" customFormat="1" x14ac:dyDescent="0.25">
      <c r="A21" s="63"/>
      <c r="B21" s="66" t="s">
        <v>8</v>
      </c>
      <c r="C21" s="63"/>
      <c r="D21" s="63"/>
      <c r="E21" s="4"/>
      <c r="F21" s="4"/>
    </row>
    <row r="22" spans="1:6" s="5" customFormat="1" ht="60" x14ac:dyDescent="0.25">
      <c r="A22" s="63">
        <v>1</v>
      </c>
      <c r="B22" s="63" t="s">
        <v>63</v>
      </c>
      <c r="C22" s="63">
        <v>935</v>
      </c>
      <c r="D22" s="66"/>
      <c r="E22" s="4"/>
      <c r="F22" s="4"/>
    </row>
    <row r="23" spans="1:6" ht="30" x14ac:dyDescent="0.25">
      <c r="A23" s="63">
        <v>2</v>
      </c>
      <c r="B23" s="63" t="s">
        <v>68</v>
      </c>
      <c r="C23" s="63">
        <v>1223.92</v>
      </c>
      <c r="D23" s="63"/>
      <c r="E23" s="1"/>
      <c r="F23" s="1"/>
    </row>
    <row r="24" spans="1:6" x14ac:dyDescent="0.25">
      <c r="A24" s="63"/>
      <c r="B24" s="66" t="s">
        <v>78</v>
      </c>
      <c r="C24" s="66">
        <f>SUM(C22:C23)</f>
        <v>2158.92</v>
      </c>
      <c r="D24" s="66">
        <f>C24+D20</f>
        <v>10794.6</v>
      </c>
      <c r="E24" s="1"/>
      <c r="F24" s="1"/>
    </row>
    <row r="25" spans="1:6" x14ac:dyDescent="0.25">
      <c r="A25" s="63"/>
      <c r="B25" s="66" t="s">
        <v>9</v>
      </c>
      <c r="C25" s="63"/>
      <c r="D25" s="63"/>
      <c r="E25" s="1"/>
      <c r="F25" s="1"/>
    </row>
    <row r="26" spans="1:6" ht="60" x14ac:dyDescent="0.25">
      <c r="A26" s="63">
        <v>1</v>
      </c>
      <c r="B26" s="63" t="s">
        <v>63</v>
      </c>
      <c r="C26" s="63">
        <v>935</v>
      </c>
      <c r="D26" s="63"/>
      <c r="E26" s="1"/>
      <c r="F26" s="1"/>
    </row>
    <row r="27" spans="1:6" ht="30" x14ac:dyDescent="0.25">
      <c r="A27" s="63">
        <v>2</v>
      </c>
      <c r="B27" s="63" t="s">
        <v>68</v>
      </c>
      <c r="C27" s="63">
        <v>1223.92</v>
      </c>
      <c r="D27" s="63"/>
      <c r="E27" s="1"/>
      <c r="F27" s="1"/>
    </row>
    <row r="28" spans="1:6" x14ac:dyDescent="0.25">
      <c r="A28" s="63"/>
      <c r="B28" s="66" t="s">
        <v>80</v>
      </c>
      <c r="C28" s="63">
        <f>SUM(C26:C27)</f>
        <v>2158.92</v>
      </c>
      <c r="D28" s="66">
        <f>C28+D24</f>
        <v>12953.52</v>
      </c>
      <c r="E28" s="1"/>
      <c r="F28" s="1"/>
    </row>
    <row r="29" spans="1:6" x14ac:dyDescent="0.25">
      <c r="A29" s="63"/>
      <c r="B29" s="66" t="s">
        <v>10</v>
      </c>
      <c r="C29" s="63"/>
      <c r="D29" s="63"/>
      <c r="E29" s="1"/>
      <c r="F29" s="1"/>
    </row>
    <row r="30" spans="1:6" ht="60" x14ac:dyDescent="0.25">
      <c r="A30" s="63">
        <v>1</v>
      </c>
      <c r="B30" s="63" t="s">
        <v>63</v>
      </c>
      <c r="C30" s="63">
        <v>935</v>
      </c>
      <c r="D30" s="63"/>
      <c r="E30" s="1"/>
      <c r="F30" s="1"/>
    </row>
    <row r="31" spans="1:6" ht="30" x14ac:dyDescent="0.25">
      <c r="A31" s="63">
        <v>2</v>
      </c>
      <c r="B31" s="63" t="s">
        <v>68</v>
      </c>
      <c r="C31" s="63">
        <v>1223.92</v>
      </c>
      <c r="D31" s="63"/>
      <c r="E31" s="1"/>
      <c r="F31" s="1"/>
    </row>
    <row r="32" spans="1:6" x14ac:dyDescent="0.25">
      <c r="A32" s="63"/>
      <c r="B32" s="66" t="s">
        <v>82</v>
      </c>
      <c r="C32" s="66">
        <f>SUM(C30:C31)</f>
        <v>2158.92</v>
      </c>
      <c r="D32" s="66">
        <f>C32+D28</f>
        <v>15112.44</v>
      </c>
      <c r="E32" s="1"/>
      <c r="F32" s="1"/>
    </row>
    <row r="33" spans="1:6" x14ac:dyDescent="0.25">
      <c r="A33" s="63"/>
      <c r="B33" s="66" t="s">
        <v>11</v>
      </c>
      <c r="C33" s="63"/>
      <c r="D33" s="63"/>
      <c r="E33" s="1"/>
      <c r="F33" s="1"/>
    </row>
    <row r="34" spans="1:6" ht="60" x14ac:dyDescent="0.25">
      <c r="A34" s="63">
        <v>1</v>
      </c>
      <c r="B34" s="63" t="s">
        <v>63</v>
      </c>
      <c r="C34" s="63">
        <v>935</v>
      </c>
      <c r="D34" s="63"/>
      <c r="E34" s="1"/>
      <c r="F34" s="1"/>
    </row>
    <row r="35" spans="1:6" ht="30" x14ac:dyDescent="0.25">
      <c r="A35" s="63">
        <v>2</v>
      </c>
      <c r="B35" s="63" t="s">
        <v>68</v>
      </c>
      <c r="C35" s="63">
        <v>1223.92</v>
      </c>
      <c r="D35" s="63"/>
      <c r="E35" s="1"/>
      <c r="F35" s="1"/>
    </row>
    <row r="36" spans="1:6" x14ac:dyDescent="0.25">
      <c r="A36" s="63"/>
      <c r="B36" s="66" t="s">
        <v>84</v>
      </c>
      <c r="C36" s="66">
        <f>SUM(C34:C35)</f>
        <v>2158.92</v>
      </c>
      <c r="D36" s="66">
        <f>C36+D32</f>
        <v>17271.36</v>
      </c>
      <c r="E36" s="1"/>
      <c r="F36" s="1"/>
    </row>
    <row r="37" spans="1:6" x14ac:dyDescent="0.25">
      <c r="A37" s="63"/>
      <c r="B37" s="66" t="s">
        <v>12</v>
      </c>
      <c r="C37" s="63"/>
      <c r="D37" s="63"/>
      <c r="E37" s="1"/>
      <c r="F37" s="1"/>
    </row>
    <row r="38" spans="1:6" ht="60" x14ac:dyDescent="0.25">
      <c r="A38" s="63">
        <v>1</v>
      </c>
      <c r="B38" s="63" t="s">
        <v>63</v>
      </c>
      <c r="C38" s="63">
        <v>935</v>
      </c>
      <c r="D38" s="63"/>
      <c r="E38" s="1"/>
      <c r="F38" s="1"/>
    </row>
    <row r="39" spans="1:6" ht="30" x14ac:dyDescent="0.25">
      <c r="A39" s="63">
        <v>2</v>
      </c>
      <c r="B39" s="63" t="s">
        <v>68</v>
      </c>
      <c r="C39" s="63">
        <v>1223.92</v>
      </c>
      <c r="D39" s="63"/>
      <c r="E39" s="1"/>
      <c r="F39" s="1"/>
    </row>
    <row r="40" spans="1:6" x14ac:dyDescent="0.25">
      <c r="A40" s="63"/>
      <c r="B40" s="66" t="s">
        <v>86</v>
      </c>
      <c r="C40" s="66">
        <f>SUM(C38:C39)</f>
        <v>2158.92</v>
      </c>
      <c r="D40" s="66">
        <f>C40+D36</f>
        <v>19430.28</v>
      </c>
      <c r="E40" s="1"/>
      <c r="F40" s="1"/>
    </row>
    <row r="41" spans="1:6" x14ac:dyDescent="0.25">
      <c r="A41" s="63"/>
      <c r="B41" s="66" t="s">
        <v>13</v>
      </c>
      <c r="C41" s="63"/>
      <c r="D41" s="63"/>
      <c r="E41" s="1"/>
      <c r="F41" s="1"/>
    </row>
    <row r="42" spans="1:6" ht="60" x14ac:dyDescent="0.25">
      <c r="A42" s="63">
        <v>1</v>
      </c>
      <c r="B42" s="63" t="s">
        <v>63</v>
      </c>
      <c r="C42" s="63">
        <v>935</v>
      </c>
      <c r="D42" s="63"/>
      <c r="E42" s="1"/>
      <c r="F42" s="1"/>
    </row>
    <row r="43" spans="1:6" ht="30" x14ac:dyDescent="0.25">
      <c r="A43" s="63">
        <v>2</v>
      </c>
      <c r="B43" s="63" t="s">
        <v>68</v>
      </c>
      <c r="C43" s="63">
        <v>1223.92</v>
      </c>
      <c r="D43" s="63"/>
      <c r="E43" s="1"/>
      <c r="F43" s="1"/>
    </row>
    <row r="44" spans="1:6" x14ac:dyDescent="0.25">
      <c r="A44" s="63"/>
      <c r="B44" s="66" t="s">
        <v>89</v>
      </c>
      <c r="C44" s="66">
        <f>SUM(C42:C43)</f>
        <v>2158.92</v>
      </c>
      <c r="D44" s="66">
        <f>C44+D40</f>
        <v>21589.199999999997</v>
      </c>
      <c r="E44" s="1"/>
      <c r="F44" s="1"/>
    </row>
    <row r="45" spans="1:6" x14ac:dyDescent="0.25">
      <c r="A45" s="63"/>
      <c r="B45" s="66" t="s">
        <v>14</v>
      </c>
      <c r="C45" s="63"/>
      <c r="D45" s="63"/>
      <c r="E45" s="1"/>
      <c r="F45" s="1"/>
    </row>
    <row r="46" spans="1:6" ht="60" x14ac:dyDescent="0.25">
      <c r="A46" s="63">
        <v>1</v>
      </c>
      <c r="B46" s="63" t="s">
        <v>63</v>
      </c>
      <c r="C46" s="63">
        <v>935</v>
      </c>
      <c r="D46" s="63"/>
      <c r="E46" s="1"/>
      <c r="F46" s="1"/>
    </row>
    <row r="47" spans="1:6" ht="30" x14ac:dyDescent="0.25">
      <c r="A47" s="63">
        <v>2</v>
      </c>
      <c r="B47" s="63" t="s">
        <v>68</v>
      </c>
      <c r="C47" s="63">
        <v>1223.92</v>
      </c>
      <c r="D47" s="63"/>
      <c r="E47" s="1"/>
      <c r="F47" s="1"/>
    </row>
    <row r="48" spans="1:6" x14ac:dyDescent="0.25">
      <c r="A48" s="63">
        <v>3</v>
      </c>
      <c r="B48" s="63" t="s">
        <v>90</v>
      </c>
      <c r="C48" s="63">
        <v>215.22</v>
      </c>
      <c r="D48" s="63"/>
      <c r="E48" s="1"/>
      <c r="F48" s="1"/>
    </row>
    <row r="49" spans="1:6" x14ac:dyDescent="0.25">
      <c r="A49" s="63"/>
      <c r="B49" s="66" t="s">
        <v>91</v>
      </c>
      <c r="C49" s="66">
        <f>SUM(C46:C48)</f>
        <v>2374.14</v>
      </c>
      <c r="D49" s="66">
        <f>C49+D44</f>
        <v>23963.339999999997</v>
      </c>
      <c r="E49" s="1"/>
      <c r="F49" s="1"/>
    </row>
    <row r="50" spans="1:6" x14ac:dyDescent="0.25">
      <c r="A50" s="63"/>
      <c r="B50" s="66" t="s">
        <v>15</v>
      </c>
      <c r="C50" s="63"/>
      <c r="D50" s="63"/>
      <c r="E50" s="1"/>
      <c r="F50" s="1"/>
    </row>
    <row r="51" spans="1:6" ht="60" x14ac:dyDescent="0.25">
      <c r="A51" s="63">
        <v>1</v>
      </c>
      <c r="B51" s="63" t="s">
        <v>63</v>
      </c>
      <c r="C51" s="63">
        <v>935</v>
      </c>
      <c r="D51" s="63"/>
      <c r="E51" s="1"/>
      <c r="F51" s="1"/>
    </row>
    <row r="52" spans="1:6" ht="30" x14ac:dyDescent="0.25">
      <c r="A52" s="63">
        <v>2</v>
      </c>
      <c r="B52" s="63" t="s">
        <v>68</v>
      </c>
      <c r="C52" s="63">
        <v>1223.92</v>
      </c>
      <c r="D52" s="66"/>
      <c r="E52" s="1"/>
      <c r="F52" s="1"/>
    </row>
    <row r="53" spans="1:6" x14ac:dyDescent="0.25">
      <c r="A53" s="63"/>
      <c r="B53" s="66" t="s">
        <v>93</v>
      </c>
      <c r="C53" s="66">
        <f>SUM(C51:C52)</f>
        <v>2158.92</v>
      </c>
      <c r="D53" s="66">
        <f>C53+D49</f>
        <v>26122.259999999995</v>
      </c>
      <c r="E53" s="1"/>
      <c r="F53" s="1"/>
    </row>
    <row r="54" spans="1:6" x14ac:dyDescent="0.25">
      <c r="A54" s="63"/>
      <c r="B54" s="63"/>
      <c r="C54" s="63"/>
      <c r="D54" s="66"/>
      <c r="E54" s="1"/>
      <c r="F54" s="1"/>
    </row>
    <row r="55" spans="1:6" x14ac:dyDescent="0.25">
      <c r="A55" s="63"/>
      <c r="B55" s="63"/>
      <c r="C55" s="63"/>
      <c r="D55" s="66"/>
      <c r="E55" s="1"/>
      <c r="F55" s="1"/>
    </row>
    <row r="56" spans="1:6" x14ac:dyDescent="0.25">
      <c r="A56" s="63"/>
      <c r="B56" s="63"/>
      <c r="C56" s="63"/>
      <c r="D56" s="66"/>
      <c r="E56" s="1"/>
      <c r="F56" s="1"/>
    </row>
    <row r="57" spans="1:6" x14ac:dyDescent="0.25">
      <c r="A57" s="63"/>
      <c r="B57" s="63"/>
      <c r="C57" s="63"/>
      <c r="D57" s="66"/>
      <c r="E57" s="1"/>
      <c r="F57" s="1"/>
    </row>
    <row r="58" spans="1:6" x14ac:dyDescent="0.25">
      <c r="A58" s="63"/>
      <c r="B58" s="66"/>
      <c r="C58" s="66"/>
      <c r="D58" s="66"/>
      <c r="E58" s="1"/>
      <c r="F58" s="1"/>
    </row>
    <row r="59" spans="1:6" x14ac:dyDescent="0.25">
      <c r="A59" s="63"/>
      <c r="B59" s="67"/>
      <c r="C59" s="63"/>
      <c r="D59" s="63"/>
      <c r="E59" s="1"/>
      <c r="F59" s="1"/>
    </row>
    <row r="60" spans="1:6" x14ac:dyDescent="0.25">
      <c r="A60" s="68"/>
      <c r="B60" s="68"/>
      <c r="C60" s="68"/>
      <c r="D60" s="68"/>
    </row>
    <row r="61" spans="1:6" x14ac:dyDescent="0.25">
      <c r="A61" s="68"/>
      <c r="B61" s="68"/>
      <c r="C61" s="68"/>
      <c r="D61" s="68"/>
    </row>
    <row r="62" spans="1:6" x14ac:dyDescent="0.25">
      <c r="A62" s="68"/>
      <c r="B62" s="68"/>
      <c r="C62" s="68"/>
      <c r="D62" s="68"/>
    </row>
    <row r="63" spans="1:6" x14ac:dyDescent="0.25">
      <c r="A63" s="68"/>
      <c r="B63" s="68"/>
      <c r="C63" s="68"/>
      <c r="D63" s="68"/>
    </row>
    <row r="64" spans="1:6" x14ac:dyDescent="0.25">
      <c r="A64" s="68"/>
      <c r="B64" s="68"/>
      <c r="C64" s="68"/>
      <c r="D64" s="68"/>
    </row>
    <row r="65" spans="1:4" x14ac:dyDescent="0.25">
      <c r="A65" s="68"/>
      <c r="B65" s="68"/>
      <c r="C65" s="68"/>
      <c r="D65" s="68"/>
    </row>
    <row r="66" spans="1:4" x14ac:dyDescent="0.25">
      <c r="A66" s="68"/>
      <c r="B66" s="68"/>
      <c r="C66" s="68"/>
      <c r="D66" s="68"/>
    </row>
    <row r="67" spans="1:4" x14ac:dyDescent="0.25">
      <c r="A67" s="68"/>
      <c r="B67" s="68"/>
      <c r="C67" s="68"/>
      <c r="D67" s="68"/>
    </row>
    <row r="68" spans="1:4" x14ac:dyDescent="0.25">
      <c r="A68" s="68"/>
      <c r="B68" s="68"/>
      <c r="C68" s="68"/>
      <c r="D68" s="68"/>
    </row>
    <row r="69" spans="1:4" x14ac:dyDescent="0.25">
      <c r="A69" s="68"/>
      <c r="B69" s="68"/>
      <c r="C69" s="68"/>
      <c r="D69" s="68"/>
    </row>
    <row r="70" spans="1:4" x14ac:dyDescent="0.25">
      <c r="A70" s="68"/>
      <c r="B70" s="68"/>
      <c r="C70" s="68"/>
      <c r="D70" s="68"/>
    </row>
    <row r="71" spans="1:4" x14ac:dyDescent="0.25">
      <c r="A71" s="68"/>
      <c r="B71" s="68"/>
      <c r="C71" s="68"/>
      <c r="D71" s="68"/>
    </row>
    <row r="72" spans="1:4" x14ac:dyDescent="0.25">
      <c r="A72" s="68"/>
      <c r="B72" s="68"/>
      <c r="C72" s="68"/>
      <c r="D72" s="68"/>
    </row>
    <row r="73" spans="1:4" x14ac:dyDescent="0.25">
      <c r="A73" s="68"/>
      <c r="B73" s="68"/>
      <c r="C73" s="68"/>
      <c r="D73" s="6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workbookViewId="0">
      <selection activeCell="D34" sqref="D34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9" t="s">
        <v>62</v>
      </c>
      <c r="C1" s="89"/>
      <c r="D1" s="89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88" t="s">
        <v>6</v>
      </c>
      <c r="C3" s="88"/>
      <c r="D3" s="88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84" t="s">
        <v>2</v>
      </c>
      <c r="C5" s="8"/>
      <c r="D5" s="9"/>
      <c r="E5" s="1"/>
      <c r="F5" s="1"/>
      <c r="G5" s="1"/>
    </row>
    <row r="6" spans="1:15" x14ac:dyDescent="0.25">
      <c r="A6" s="8"/>
      <c r="B6" s="87" t="s">
        <v>59</v>
      </c>
      <c r="C6" s="8">
        <v>1188</v>
      </c>
      <c r="D6" s="86">
        <v>1188</v>
      </c>
      <c r="E6" s="1"/>
      <c r="F6" s="1"/>
      <c r="G6" s="1"/>
    </row>
    <row r="7" spans="1:15" x14ac:dyDescent="0.25">
      <c r="A7" s="8"/>
      <c r="B7" s="84" t="s">
        <v>5</v>
      </c>
      <c r="C7" s="8"/>
      <c r="D7" s="9"/>
      <c r="E7" s="1"/>
      <c r="F7" s="1"/>
      <c r="G7" s="1"/>
    </row>
    <row r="8" spans="1:15" x14ac:dyDescent="0.25">
      <c r="A8" s="8">
        <v>1</v>
      </c>
      <c r="B8" s="87" t="s">
        <v>59</v>
      </c>
      <c r="C8" s="63">
        <v>1188</v>
      </c>
      <c r="D8" s="66">
        <f>C8+D6</f>
        <v>2376</v>
      </c>
      <c r="E8" s="1"/>
      <c r="F8" s="1"/>
      <c r="G8" s="1"/>
    </row>
    <row r="9" spans="1:15" x14ac:dyDescent="0.25">
      <c r="A9" s="63"/>
      <c r="B9" s="63" t="s">
        <v>3</v>
      </c>
      <c r="C9" s="63"/>
      <c r="D9" s="66"/>
      <c r="E9" s="1"/>
      <c r="F9" s="1"/>
      <c r="G9" s="1"/>
    </row>
    <row r="10" spans="1:15" s="1" customFormat="1" x14ac:dyDescent="0.25">
      <c r="A10" s="63">
        <v>1</v>
      </c>
      <c r="B10" s="87" t="s">
        <v>59</v>
      </c>
      <c r="C10" s="63">
        <v>1188</v>
      </c>
      <c r="D10" s="63"/>
      <c r="H10"/>
      <c r="I10"/>
      <c r="J10"/>
      <c r="K10"/>
      <c r="L10"/>
      <c r="M10"/>
      <c r="N10"/>
      <c r="O10"/>
    </row>
    <row r="11" spans="1:15" s="4" customFormat="1" ht="30" x14ac:dyDescent="0.25">
      <c r="A11" s="63">
        <v>2</v>
      </c>
      <c r="B11" s="63" t="s">
        <v>72</v>
      </c>
      <c r="C11" s="63">
        <v>489.75</v>
      </c>
      <c r="D11" s="66"/>
      <c r="F11" s="48"/>
      <c r="H11"/>
      <c r="I11"/>
      <c r="J11"/>
      <c r="K11"/>
      <c r="L11"/>
      <c r="M11"/>
      <c r="N11"/>
      <c r="O11"/>
    </row>
    <row r="12" spans="1:15" s="4" customFormat="1" x14ac:dyDescent="0.25">
      <c r="A12" s="63">
        <v>3</v>
      </c>
      <c r="B12" s="63" t="s">
        <v>73</v>
      </c>
      <c r="C12" s="63">
        <v>1090</v>
      </c>
      <c r="D12" s="66"/>
      <c r="H12"/>
      <c r="I12"/>
      <c r="J12"/>
      <c r="K12"/>
      <c r="L12"/>
      <c r="M12"/>
      <c r="N12"/>
      <c r="O12"/>
    </row>
    <row r="13" spans="1:15" s="4" customFormat="1" x14ac:dyDescent="0.25">
      <c r="A13" s="63">
        <v>3</v>
      </c>
      <c r="B13" s="63" t="s">
        <v>74</v>
      </c>
      <c r="C13" s="63">
        <v>3000</v>
      </c>
      <c r="D13" s="66"/>
      <c r="H13"/>
      <c r="I13"/>
      <c r="J13"/>
      <c r="K13"/>
      <c r="L13"/>
      <c r="M13"/>
      <c r="N13"/>
      <c r="O13"/>
    </row>
    <row r="14" spans="1:15" s="4" customFormat="1" x14ac:dyDescent="0.25">
      <c r="A14" s="63"/>
      <c r="B14" s="66" t="s">
        <v>71</v>
      </c>
      <c r="C14" s="66">
        <f>SUM(C10:C13)</f>
        <v>5767.75</v>
      </c>
      <c r="D14" s="66">
        <f>C14+D8</f>
        <v>8143.75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63"/>
      <c r="B15" s="66" t="s">
        <v>7</v>
      </c>
      <c r="C15" s="63"/>
      <c r="D15" s="66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63">
        <v>1</v>
      </c>
      <c r="B16" s="87" t="s">
        <v>59</v>
      </c>
      <c r="C16" s="63">
        <v>1188</v>
      </c>
      <c r="D16" s="66">
        <f>C16+D14</f>
        <v>9331.75</v>
      </c>
      <c r="H16"/>
      <c r="I16"/>
      <c r="J16"/>
      <c r="K16"/>
      <c r="L16"/>
      <c r="M16"/>
      <c r="N16"/>
      <c r="O16"/>
    </row>
    <row r="17" spans="1:15" s="1" customFormat="1" ht="15" customHeight="1" x14ac:dyDescent="0.25">
      <c r="A17" s="63"/>
      <c r="B17" s="66" t="s">
        <v>8</v>
      </c>
      <c r="C17" s="63"/>
      <c r="D17" s="66"/>
      <c r="H17"/>
      <c r="I17"/>
      <c r="J17"/>
      <c r="K17"/>
      <c r="L17"/>
      <c r="M17"/>
      <c r="N17"/>
      <c r="O17"/>
    </row>
    <row r="18" spans="1:15" s="1" customFormat="1" x14ac:dyDescent="0.25">
      <c r="A18" s="63">
        <v>1</v>
      </c>
      <c r="B18" s="87" t="s">
        <v>59</v>
      </c>
      <c r="C18" s="63">
        <v>1188</v>
      </c>
      <c r="D18" s="66">
        <f>C18+D16</f>
        <v>10519.75</v>
      </c>
      <c r="H18"/>
      <c r="I18"/>
      <c r="J18"/>
      <c r="K18"/>
      <c r="L18"/>
      <c r="M18"/>
      <c r="N18"/>
      <c r="O18"/>
    </row>
    <row r="19" spans="1:15" s="1" customFormat="1" x14ac:dyDescent="0.25">
      <c r="A19" s="63"/>
      <c r="B19" s="66" t="s">
        <v>9</v>
      </c>
      <c r="C19" s="63"/>
      <c r="D19" s="66"/>
      <c r="H19"/>
      <c r="I19"/>
      <c r="J19"/>
      <c r="K19"/>
      <c r="L19"/>
      <c r="M19"/>
      <c r="N19"/>
      <c r="O19"/>
    </row>
    <row r="20" spans="1:15" s="1" customFormat="1" x14ac:dyDescent="0.25">
      <c r="A20" s="63">
        <v>1</v>
      </c>
      <c r="B20" s="87" t="s">
        <v>59</v>
      </c>
      <c r="C20" s="63">
        <v>1188</v>
      </c>
      <c r="D20" s="66">
        <f>C20+D18</f>
        <v>11707.75</v>
      </c>
      <c r="H20"/>
      <c r="I20"/>
      <c r="J20"/>
      <c r="K20"/>
      <c r="L20"/>
      <c r="M20"/>
      <c r="N20"/>
      <c r="O20"/>
    </row>
    <row r="21" spans="1:15" s="4" customFormat="1" x14ac:dyDescent="0.25">
      <c r="A21" s="63"/>
      <c r="B21" s="66" t="s">
        <v>10</v>
      </c>
      <c r="C21" s="63"/>
      <c r="D21" s="66"/>
      <c r="H21"/>
      <c r="I21"/>
      <c r="J21"/>
      <c r="K21"/>
      <c r="L21"/>
      <c r="M21"/>
      <c r="N21"/>
      <c r="O21"/>
    </row>
    <row r="22" spans="1:15" s="4" customFormat="1" x14ac:dyDescent="0.25">
      <c r="A22" s="63">
        <v>1</v>
      </c>
      <c r="B22" s="87" t="s">
        <v>59</v>
      </c>
      <c r="C22" s="63">
        <v>1188</v>
      </c>
      <c r="D22" s="66">
        <f>C22+D20</f>
        <v>12895.75</v>
      </c>
      <c r="H22"/>
      <c r="I22"/>
      <c r="J22"/>
      <c r="K22"/>
      <c r="L22"/>
      <c r="M22"/>
      <c r="N22"/>
      <c r="O22"/>
    </row>
    <row r="23" spans="1:15" s="1" customFormat="1" x14ac:dyDescent="0.25">
      <c r="A23" s="66"/>
      <c r="B23" s="66" t="s">
        <v>11</v>
      </c>
      <c r="C23" s="66"/>
      <c r="D23" s="66"/>
      <c r="H23"/>
      <c r="I23"/>
      <c r="J23"/>
      <c r="K23"/>
      <c r="L23"/>
      <c r="M23"/>
      <c r="N23"/>
      <c r="O23"/>
    </row>
    <row r="24" spans="1:15" s="1" customFormat="1" x14ac:dyDescent="0.25">
      <c r="A24" s="63">
        <v>1</v>
      </c>
      <c r="B24" s="87" t="s">
        <v>59</v>
      </c>
      <c r="C24" s="63">
        <v>1188</v>
      </c>
      <c r="D24" s="66">
        <f>C24+D22</f>
        <v>14083.75</v>
      </c>
      <c r="H24"/>
      <c r="I24"/>
      <c r="J24"/>
      <c r="K24"/>
      <c r="L24"/>
      <c r="M24"/>
      <c r="N24"/>
      <c r="O24"/>
    </row>
    <row r="25" spans="1:15" s="1" customFormat="1" x14ac:dyDescent="0.25">
      <c r="A25" s="63"/>
      <c r="B25" s="66" t="s">
        <v>12</v>
      </c>
      <c r="C25" s="63"/>
      <c r="D25" s="66"/>
      <c r="H25"/>
      <c r="I25"/>
      <c r="J25"/>
      <c r="K25"/>
      <c r="L25"/>
      <c r="M25"/>
      <c r="N25"/>
      <c r="O25"/>
    </row>
    <row r="26" spans="1:15" s="1" customFormat="1" x14ac:dyDescent="0.25">
      <c r="A26" s="63">
        <v>1</v>
      </c>
      <c r="B26" s="87" t="s">
        <v>59</v>
      </c>
      <c r="C26" s="63">
        <v>1188</v>
      </c>
      <c r="D26" s="66">
        <f>C26+D24</f>
        <v>15271.75</v>
      </c>
      <c r="H26"/>
      <c r="I26"/>
      <c r="J26"/>
      <c r="K26"/>
      <c r="L26"/>
      <c r="M26"/>
      <c r="N26"/>
      <c r="O26"/>
    </row>
    <row r="27" spans="1:15" s="4" customFormat="1" x14ac:dyDescent="0.25">
      <c r="A27" s="63"/>
      <c r="B27" s="66" t="s">
        <v>13</v>
      </c>
      <c r="C27" s="63"/>
      <c r="D27" s="66"/>
      <c r="H27"/>
      <c r="I27"/>
      <c r="J27"/>
      <c r="K27"/>
      <c r="L27"/>
      <c r="M27"/>
      <c r="N27"/>
      <c r="O27"/>
    </row>
    <row r="28" spans="1:15" s="1" customFormat="1" x14ac:dyDescent="0.25">
      <c r="A28" s="66">
        <v>1</v>
      </c>
      <c r="B28" s="87" t="s">
        <v>59</v>
      </c>
      <c r="C28" s="63">
        <v>1188</v>
      </c>
      <c r="D28" s="66">
        <f>C28+D26</f>
        <v>16459.75</v>
      </c>
      <c r="H28"/>
      <c r="I28"/>
      <c r="J28"/>
      <c r="K28"/>
      <c r="L28"/>
      <c r="M28"/>
      <c r="N28"/>
      <c r="O28"/>
    </row>
    <row r="29" spans="1:15" s="1" customFormat="1" x14ac:dyDescent="0.25">
      <c r="A29" s="63"/>
      <c r="B29" s="66" t="s">
        <v>14</v>
      </c>
      <c r="C29" s="66"/>
      <c r="D29" s="66"/>
      <c r="H29"/>
      <c r="I29"/>
      <c r="J29"/>
      <c r="K29"/>
      <c r="L29"/>
      <c r="M29"/>
      <c r="N29"/>
      <c r="O29"/>
    </row>
    <row r="30" spans="1:15" s="1" customFormat="1" x14ac:dyDescent="0.25">
      <c r="A30" s="63">
        <v>1</v>
      </c>
      <c r="B30" s="87" t="s">
        <v>59</v>
      </c>
      <c r="C30" s="63">
        <v>1188</v>
      </c>
      <c r="D30" s="66"/>
      <c r="H30"/>
      <c r="I30"/>
      <c r="J30"/>
      <c r="K30"/>
      <c r="L30"/>
      <c r="M30"/>
      <c r="N30"/>
      <c r="O30"/>
    </row>
    <row r="31" spans="1:15" s="1" customFormat="1" ht="15.75" customHeight="1" x14ac:dyDescent="0.25">
      <c r="A31" s="66">
        <v>2</v>
      </c>
      <c r="B31" s="63" t="s">
        <v>92</v>
      </c>
      <c r="C31" s="63">
        <v>2049</v>
      </c>
      <c r="D31" s="63"/>
      <c r="H31"/>
      <c r="I31"/>
      <c r="J31"/>
      <c r="K31"/>
      <c r="L31"/>
      <c r="M31"/>
      <c r="N31"/>
      <c r="O31"/>
    </row>
    <row r="32" spans="1:15" s="1" customFormat="1" x14ac:dyDescent="0.25">
      <c r="A32" s="63"/>
      <c r="B32" s="66" t="s">
        <v>91</v>
      </c>
      <c r="C32" s="66">
        <f>SUM(C30:C31)</f>
        <v>3237</v>
      </c>
      <c r="D32" s="66">
        <f>C32+D28</f>
        <v>19696.75</v>
      </c>
      <c r="H32"/>
      <c r="I32"/>
      <c r="J32"/>
      <c r="K32"/>
      <c r="L32"/>
      <c r="M32"/>
      <c r="N32"/>
      <c r="O32"/>
    </row>
    <row r="33" spans="1:4" s="1" customFormat="1" x14ac:dyDescent="0.25">
      <c r="A33" s="63"/>
      <c r="B33" s="66" t="s">
        <v>15</v>
      </c>
      <c r="C33" s="66"/>
      <c r="D33" s="66"/>
    </row>
    <row r="34" spans="1:4" x14ac:dyDescent="0.25">
      <c r="A34" s="63">
        <v>1</v>
      </c>
      <c r="B34" s="87" t="s">
        <v>59</v>
      </c>
      <c r="C34" s="69">
        <v>1188</v>
      </c>
      <c r="D34" s="69"/>
    </row>
    <row r="35" spans="1:4" x14ac:dyDescent="0.25">
      <c r="A35" s="63"/>
      <c r="B35" s="63"/>
      <c r="C35" s="69"/>
      <c r="D35" s="72"/>
    </row>
    <row r="36" spans="1:4" x14ac:dyDescent="0.25">
      <c r="A36" s="63"/>
      <c r="B36" s="70"/>
      <c r="C36" s="69"/>
      <c r="D36" s="69"/>
    </row>
    <row r="37" spans="1:4" x14ac:dyDescent="0.25">
      <c r="A37" s="69"/>
      <c r="B37" s="63"/>
      <c r="C37" s="69"/>
      <c r="D37" s="72"/>
    </row>
    <row r="38" spans="1:4" x14ac:dyDescent="0.25">
      <c r="A38" s="69"/>
      <c r="B38" s="71"/>
      <c r="C38" s="69"/>
      <c r="D38" s="69"/>
    </row>
    <row r="39" spans="1:4" x14ac:dyDescent="0.25">
      <c r="A39" s="69"/>
      <c r="B39" s="71"/>
      <c r="C39" s="69"/>
      <c r="D39" s="69"/>
    </row>
    <row r="40" spans="1:4" x14ac:dyDescent="0.25">
      <c r="A40" s="69"/>
      <c r="B40" s="71"/>
      <c r="C40" s="69"/>
      <c r="D40" s="69"/>
    </row>
    <row r="41" spans="1:4" x14ac:dyDescent="0.25">
      <c r="A41" s="69"/>
      <c r="B41" s="71"/>
      <c r="C41" s="69"/>
      <c r="D41" s="69"/>
    </row>
    <row r="42" spans="1:4" x14ac:dyDescent="0.25">
      <c r="A42" s="69"/>
      <c r="B42" s="71"/>
      <c r="C42" s="69"/>
      <c r="D42" s="69"/>
    </row>
    <row r="43" spans="1:4" x14ac:dyDescent="0.25">
      <c r="A43" s="69"/>
      <c r="B43" s="70"/>
      <c r="C43" s="72"/>
      <c r="D43" s="72"/>
    </row>
    <row r="44" spans="1:4" x14ac:dyDescent="0.25">
      <c r="A44" s="69"/>
      <c r="B44" s="70"/>
      <c r="C44" s="69"/>
      <c r="D44" s="69"/>
    </row>
    <row r="45" spans="1:4" x14ac:dyDescent="0.25">
      <c r="A45" s="69"/>
      <c r="B45" s="71"/>
      <c r="C45" s="69"/>
      <c r="D45" s="69"/>
    </row>
    <row r="46" spans="1:4" x14ac:dyDescent="0.25">
      <c r="A46" s="69"/>
      <c r="B46" s="70"/>
      <c r="C46" s="72"/>
      <c r="D46" s="72"/>
    </row>
    <row r="47" spans="1:4" x14ac:dyDescent="0.25">
      <c r="A47" s="69"/>
      <c r="B47" s="68"/>
      <c r="C47" s="68"/>
      <c r="D47" s="68"/>
    </row>
    <row r="48" spans="1:4" x14ac:dyDescent="0.25">
      <c r="A48" s="68"/>
      <c r="B48" s="68"/>
      <c r="C48" s="68"/>
      <c r="D48" s="68"/>
    </row>
    <row r="49" spans="1:1" x14ac:dyDescent="0.25">
      <c r="A49" s="6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9.85546875" customWidth="1"/>
  </cols>
  <sheetData>
    <row r="1" spans="1:4" ht="15.75" x14ac:dyDescent="0.25">
      <c r="A1" s="1"/>
      <c r="B1" s="89" t="s">
        <v>62</v>
      </c>
      <c r="C1" s="89"/>
      <c r="D1" s="89"/>
    </row>
    <row r="2" spans="1:4" ht="15.75" x14ac:dyDescent="0.25">
      <c r="A2" s="1"/>
      <c r="B2" s="2" t="s">
        <v>51</v>
      </c>
      <c r="C2" s="39"/>
      <c r="D2" s="39"/>
    </row>
    <row r="3" spans="1:4" ht="15.75" x14ac:dyDescent="0.25">
      <c r="A3" s="1"/>
      <c r="B3" s="88" t="s">
        <v>34</v>
      </c>
      <c r="C3" s="88"/>
      <c r="D3" s="88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63"/>
      <c r="B5" s="66" t="s">
        <v>5</v>
      </c>
      <c r="C5" s="63"/>
      <c r="D5" s="63"/>
    </row>
    <row r="6" spans="1:4" x14ac:dyDescent="0.25">
      <c r="A6" s="63">
        <v>1</v>
      </c>
      <c r="B6" s="63" t="s">
        <v>67</v>
      </c>
      <c r="C6" s="73">
        <v>3563.5</v>
      </c>
      <c r="D6" s="66">
        <f>C6</f>
        <v>3563.5</v>
      </c>
    </row>
    <row r="7" spans="1:4" x14ac:dyDescent="0.25">
      <c r="A7" s="63"/>
      <c r="B7" s="66" t="s">
        <v>7</v>
      </c>
      <c r="C7" s="73"/>
      <c r="D7" s="66"/>
    </row>
    <row r="8" spans="1:4" x14ac:dyDescent="0.25">
      <c r="A8" s="63">
        <v>1</v>
      </c>
      <c r="B8" s="63" t="s">
        <v>76</v>
      </c>
      <c r="C8" s="73">
        <v>538.91999999999996</v>
      </c>
      <c r="D8" s="66">
        <f>C8+D6</f>
        <v>4102.42</v>
      </c>
    </row>
    <row r="9" spans="1:4" x14ac:dyDescent="0.25">
      <c r="A9" s="63"/>
      <c r="B9" s="66" t="s">
        <v>11</v>
      </c>
      <c r="C9" s="63"/>
      <c r="D9" s="66"/>
    </row>
    <row r="10" spans="1:4" x14ac:dyDescent="0.25">
      <c r="A10" s="63">
        <v>1</v>
      </c>
      <c r="B10" s="63" t="s">
        <v>85</v>
      </c>
      <c r="C10" s="63">
        <v>564.05999999999995</v>
      </c>
      <c r="D10" s="66">
        <f>C10+D8</f>
        <v>4666.4799999999996</v>
      </c>
    </row>
    <row r="11" spans="1:4" x14ac:dyDescent="0.25">
      <c r="A11" s="63"/>
      <c r="B11" s="66" t="s">
        <v>12</v>
      </c>
      <c r="C11" s="63"/>
      <c r="D11" s="66"/>
    </row>
    <row r="12" spans="1:4" x14ac:dyDescent="0.25">
      <c r="A12" s="63">
        <v>1</v>
      </c>
      <c r="B12" s="63" t="s">
        <v>87</v>
      </c>
      <c r="C12" s="63">
        <v>432.44</v>
      </c>
      <c r="D12" s="66">
        <f>C12+D10</f>
        <v>5098.9199999999992</v>
      </c>
    </row>
    <row r="13" spans="1:4" x14ac:dyDescent="0.25">
      <c r="A13" s="63"/>
      <c r="B13" s="66"/>
      <c r="C13" s="63"/>
      <c r="D13" s="63"/>
    </row>
    <row r="14" spans="1:4" x14ac:dyDescent="0.25">
      <c r="A14" s="63"/>
      <c r="B14" s="63"/>
      <c r="C14" s="63"/>
      <c r="D14" s="66"/>
    </row>
    <row r="15" spans="1:4" x14ac:dyDescent="0.25">
      <c r="A15" s="63"/>
      <c r="B15" s="63"/>
      <c r="C15" s="66"/>
      <c r="D15" s="66"/>
    </row>
    <row r="16" spans="1:4" x14ac:dyDescent="0.25">
      <c r="A16" s="63"/>
      <c r="B16" s="66"/>
      <c r="C16" s="63"/>
      <c r="D16" s="63"/>
    </row>
    <row r="17" spans="1:4" x14ac:dyDescent="0.25">
      <c r="A17" s="63"/>
      <c r="B17" s="63"/>
      <c r="C17" s="63"/>
      <c r="D17" s="66"/>
    </row>
    <row r="18" spans="1:4" x14ac:dyDescent="0.25">
      <c r="A18" s="63"/>
      <c r="B18" s="63"/>
      <c r="C18" s="63"/>
      <c r="D18" s="63"/>
    </row>
    <row r="19" spans="1:4" x14ac:dyDescent="0.25">
      <c r="A19" s="63"/>
      <c r="B19" s="63"/>
      <c r="C19" s="63"/>
      <c r="D19" s="63"/>
    </row>
    <row r="20" spans="1:4" x14ac:dyDescent="0.25">
      <c r="A20" s="63"/>
      <c r="B20" s="63"/>
      <c r="C20" s="63"/>
      <c r="D20" s="66"/>
    </row>
    <row r="21" spans="1:4" x14ac:dyDescent="0.25">
      <c r="A21" s="63"/>
      <c r="B21" s="63"/>
      <c r="C21" s="63"/>
      <c r="D21" s="66"/>
    </row>
    <row r="22" spans="1:4" x14ac:dyDescent="0.25">
      <c r="A22" s="63"/>
      <c r="B22" s="66"/>
      <c r="C22" s="63"/>
      <c r="D22" s="66"/>
    </row>
    <row r="23" spans="1:4" x14ac:dyDescent="0.25">
      <c r="A23" s="63"/>
      <c r="B23" s="66"/>
      <c r="C23" s="63"/>
      <c r="D23" s="66"/>
    </row>
    <row r="24" spans="1:4" x14ac:dyDescent="0.25">
      <c r="A24" s="63"/>
      <c r="B24" s="63"/>
      <c r="C24" s="63"/>
      <c r="D24" s="66"/>
    </row>
    <row r="25" spans="1:4" x14ac:dyDescent="0.25">
      <c r="A25" s="66"/>
      <c r="B25" s="63"/>
      <c r="C25" s="63"/>
      <c r="D25" s="66"/>
    </row>
    <row r="26" spans="1:4" x14ac:dyDescent="0.25">
      <c r="A26" s="63"/>
      <c r="B26" s="63"/>
      <c r="C26" s="63"/>
      <c r="D26" s="63"/>
    </row>
    <row r="27" spans="1:4" x14ac:dyDescent="0.25">
      <c r="A27" s="63"/>
      <c r="B27" s="63"/>
      <c r="C27" s="63"/>
      <c r="D27" s="66"/>
    </row>
    <row r="28" spans="1:4" x14ac:dyDescent="0.25">
      <c r="A28" s="63"/>
      <c r="B28" s="63"/>
      <c r="C28" s="63"/>
      <c r="D28" s="66"/>
    </row>
    <row r="29" spans="1:4" x14ac:dyDescent="0.25">
      <c r="A29" s="63"/>
      <c r="B29" s="63"/>
      <c r="C29" s="63"/>
      <c r="D29" s="66"/>
    </row>
    <row r="30" spans="1:4" x14ac:dyDescent="0.25">
      <c r="A30" s="63"/>
      <c r="B30" s="63"/>
      <c r="C30" s="63"/>
      <c r="D30" s="66"/>
    </row>
    <row r="31" spans="1:4" x14ac:dyDescent="0.25">
      <c r="A31" s="63"/>
      <c r="B31" s="63"/>
      <c r="C31" s="63"/>
      <c r="D31" s="66"/>
    </row>
    <row r="32" spans="1:4" x14ac:dyDescent="0.25">
      <c r="A32" s="63"/>
      <c r="B32" s="63"/>
      <c r="C32" s="63"/>
      <c r="D32" s="66"/>
    </row>
    <row r="33" spans="1:4" x14ac:dyDescent="0.25">
      <c r="A33" s="63"/>
      <c r="B33" s="63"/>
      <c r="C33" s="63"/>
      <c r="D33" s="66"/>
    </row>
    <row r="34" spans="1:4" x14ac:dyDescent="0.25">
      <c r="A34" s="63"/>
      <c r="B34" s="63"/>
      <c r="C34" s="63"/>
      <c r="D34" s="66"/>
    </row>
    <row r="35" spans="1:4" x14ac:dyDescent="0.25">
      <c r="A35" s="63"/>
      <c r="B35" s="66"/>
      <c r="C35" s="63"/>
      <c r="D35" s="66"/>
    </row>
    <row r="36" spans="1:4" x14ac:dyDescent="0.25">
      <c r="A36" s="63"/>
      <c r="B36" s="63"/>
      <c r="C36" s="63"/>
      <c r="D36" s="66"/>
    </row>
    <row r="37" spans="1:4" x14ac:dyDescent="0.25">
      <c r="A37" s="69"/>
      <c r="B37" s="71"/>
      <c r="C37" s="69"/>
      <c r="D37" s="72"/>
    </row>
    <row r="38" spans="1:4" x14ac:dyDescent="0.25">
      <c r="A38" s="69"/>
      <c r="B38" s="70"/>
      <c r="C38" s="69"/>
      <c r="D38" s="72"/>
    </row>
    <row r="39" spans="1:4" x14ac:dyDescent="0.25">
      <c r="A39" s="69"/>
      <c r="B39" s="70"/>
      <c r="C39" s="69"/>
      <c r="D39" s="69"/>
    </row>
    <row r="40" spans="1:4" x14ac:dyDescent="0.25">
      <c r="A40" s="69"/>
      <c r="B40" s="63"/>
      <c r="C40" s="69"/>
      <c r="D40" s="69"/>
    </row>
    <row r="41" spans="1:4" x14ac:dyDescent="0.25">
      <c r="A41" s="69"/>
      <c r="B41" s="63"/>
      <c r="C41" s="69"/>
      <c r="D41" s="69"/>
    </row>
    <row r="42" spans="1:4" x14ac:dyDescent="0.25">
      <c r="A42" s="69"/>
      <c r="B42" s="63"/>
      <c r="C42" s="69"/>
      <c r="D42" s="72"/>
    </row>
    <row r="43" spans="1:4" x14ac:dyDescent="0.25">
      <c r="A43" s="69"/>
      <c r="B43" s="66"/>
      <c r="C43" s="69"/>
      <c r="D43" s="69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33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8" t="s">
        <v>62</v>
      </c>
      <c r="C1" s="88"/>
      <c r="D1" s="88"/>
      <c r="E1" s="7"/>
      <c r="F1" s="7"/>
      <c r="G1" s="7"/>
      <c r="H1" s="7"/>
    </row>
    <row r="2" spans="1:8" ht="21.6" customHeight="1" x14ac:dyDescent="0.25">
      <c r="A2" s="6"/>
      <c r="B2" s="90" t="s">
        <v>51</v>
      </c>
      <c r="C2" s="90"/>
      <c r="D2" s="90"/>
      <c r="E2" s="1"/>
      <c r="F2" s="1"/>
      <c r="G2" s="1"/>
      <c r="H2" s="1"/>
    </row>
    <row r="3" spans="1:8" ht="17.25" customHeight="1" x14ac:dyDescent="0.25">
      <c r="A3" s="6"/>
      <c r="B3" s="88" t="s">
        <v>35</v>
      </c>
      <c r="C3" s="88"/>
      <c r="D3" s="8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66"/>
      <c r="B5" s="66" t="s">
        <v>2</v>
      </c>
      <c r="C5" s="66"/>
      <c r="D5" s="10"/>
      <c r="E5" s="1"/>
      <c r="F5" s="1"/>
      <c r="G5" s="1"/>
      <c r="H5" s="1"/>
    </row>
    <row r="6" spans="1:8" x14ac:dyDescent="0.25">
      <c r="A6" s="63">
        <v>1</v>
      </c>
      <c r="B6" s="63" t="s">
        <v>64</v>
      </c>
      <c r="C6" s="73">
        <v>3200</v>
      </c>
      <c r="D6" s="3">
        <f>C6</f>
        <v>3200</v>
      </c>
    </row>
    <row r="7" spans="1:8" x14ac:dyDescent="0.25">
      <c r="A7" s="69"/>
      <c r="B7" s="72" t="s">
        <v>7</v>
      </c>
      <c r="C7" s="74"/>
      <c r="D7" s="14"/>
    </row>
    <row r="8" spans="1:8" x14ac:dyDescent="0.25">
      <c r="A8" s="69">
        <v>1</v>
      </c>
      <c r="B8" s="63" t="s">
        <v>77</v>
      </c>
      <c r="C8" s="85">
        <v>16962</v>
      </c>
      <c r="D8" s="58">
        <f>C8+D6</f>
        <v>20162</v>
      </c>
    </row>
    <row r="9" spans="1:8" x14ac:dyDescent="0.25">
      <c r="A9" s="76"/>
      <c r="B9" s="77"/>
      <c r="C9" s="72"/>
      <c r="D9" s="14"/>
    </row>
    <row r="10" spans="1:8" x14ac:dyDescent="0.25">
      <c r="A10" s="78"/>
      <c r="B10" s="79"/>
      <c r="C10" s="80"/>
      <c r="D10" s="60"/>
    </row>
    <row r="11" spans="1:8" x14ac:dyDescent="0.25">
      <c r="A11" s="69"/>
      <c r="B11" s="63"/>
      <c r="C11" s="69"/>
      <c r="D11" s="15"/>
    </row>
    <row r="12" spans="1:8" x14ac:dyDescent="0.25">
      <c r="A12" s="69"/>
      <c r="B12" s="69"/>
      <c r="C12" s="69"/>
      <c r="D12" s="15"/>
    </row>
    <row r="13" spans="1:8" x14ac:dyDescent="0.25">
      <c r="A13" s="69"/>
      <c r="B13" s="69"/>
      <c r="C13" s="69"/>
      <c r="D13" s="14"/>
    </row>
    <row r="14" spans="1:8" x14ac:dyDescent="0.25">
      <c r="A14" s="69"/>
      <c r="B14" s="72"/>
      <c r="C14" s="72"/>
      <c r="D14" s="14"/>
    </row>
    <row r="15" spans="1:8" x14ac:dyDescent="0.25">
      <c r="A15" s="69"/>
      <c r="B15" s="69"/>
      <c r="C15" s="69"/>
      <c r="D15" s="14"/>
    </row>
    <row r="16" spans="1:8" x14ac:dyDescent="0.25">
      <c r="A16" s="69"/>
      <c r="B16" s="67"/>
      <c r="C16" s="69"/>
      <c r="D16" s="15"/>
    </row>
    <row r="17" spans="1:4" x14ac:dyDescent="0.25">
      <c r="A17" s="69"/>
      <c r="B17" s="69"/>
      <c r="C17" s="69"/>
      <c r="D17" s="15"/>
    </row>
    <row r="18" spans="1:4" x14ac:dyDescent="0.25">
      <c r="A18" s="69"/>
      <c r="B18" s="69"/>
      <c r="C18" s="69"/>
      <c r="D18" s="14"/>
    </row>
    <row r="19" spans="1:4" x14ac:dyDescent="0.25">
      <c r="A19" s="69"/>
      <c r="B19" s="69"/>
      <c r="C19" s="69"/>
      <c r="D19" s="15"/>
    </row>
    <row r="20" spans="1:4" x14ac:dyDescent="0.25">
      <c r="A20" s="69"/>
      <c r="B20" s="71"/>
      <c r="C20" s="69"/>
      <c r="D20" s="14"/>
    </row>
    <row r="21" spans="1:4" x14ac:dyDescent="0.25">
      <c r="A21" s="69"/>
      <c r="B21" s="63"/>
      <c r="C21" s="69"/>
      <c r="D21" s="15"/>
    </row>
    <row r="22" spans="1:4" x14ac:dyDescent="0.25">
      <c r="A22" s="69"/>
      <c r="B22" s="72"/>
      <c r="C22" s="72"/>
      <c r="D22" s="14"/>
    </row>
    <row r="23" spans="1:4" x14ac:dyDescent="0.25">
      <c r="A23" s="69"/>
      <c r="B23" s="82"/>
      <c r="C23" s="69"/>
      <c r="D23" s="15"/>
    </row>
    <row r="24" spans="1:4" x14ac:dyDescent="0.25">
      <c r="A24" s="69"/>
      <c r="B24" s="71"/>
      <c r="C24" s="69"/>
      <c r="D24" s="15"/>
    </row>
    <row r="25" spans="1:4" x14ac:dyDescent="0.25">
      <c r="A25" s="69"/>
      <c r="B25" s="63"/>
      <c r="C25" s="69"/>
      <c r="D25" s="14"/>
    </row>
    <row r="26" spans="1:4" x14ac:dyDescent="0.25">
      <c r="A26" s="69"/>
      <c r="B26" s="82"/>
      <c r="C26" s="72"/>
      <c r="D26" s="14"/>
    </row>
    <row r="27" spans="1:4" x14ac:dyDescent="0.25">
      <c r="A27" s="69"/>
      <c r="B27" s="83"/>
      <c r="C27" s="69"/>
      <c r="D27" s="15"/>
    </row>
    <row r="28" spans="1:4" x14ac:dyDescent="0.25">
      <c r="A28" s="69"/>
      <c r="B28" s="82"/>
      <c r="C28" s="72"/>
      <c r="D28" s="14"/>
    </row>
    <row r="29" spans="1:4" x14ac:dyDescent="0.25">
      <c r="A29" s="69"/>
      <c r="B29" s="82"/>
      <c r="C29" s="69"/>
      <c r="D29" s="15"/>
    </row>
    <row r="30" spans="1:4" x14ac:dyDescent="0.25">
      <c r="A30" s="69"/>
      <c r="B30" s="83"/>
      <c r="C30" s="69"/>
      <c r="D30" s="15"/>
    </row>
    <row r="31" spans="1:4" x14ac:dyDescent="0.25">
      <c r="A31" s="69"/>
      <c r="B31" s="82"/>
      <c r="C31" s="72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8" t="s">
        <v>62</v>
      </c>
      <c r="C1" s="88"/>
      <c r="D1" s="88"/>
    </row>
    <row r="2" spans="1:4" ht="15.75" x14ac:dyDescent="0.25">
      <c r="A2" s="6"/>
      <c r="B2" s="90" t="s">
        <v>51</v>
      </c>
      <c r="C2" s="90"/>
      <c r="D2" s="90"/>
    </row>
    <row r="3" spans="1:4" ht="15.75" x14ac:dyDescent="0.25">
      <c r="A3" s="6"/>
      <c r="B3" s="88" t="s">
        <v>37</v>
      </c>
      <c r="C3" s="88"/>
      <c r="D3" s="88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0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8" t="s">
        <v>65</v>
      </c>
      <c r="C1" s="88"/>
      <c r="D1" s="88"/>
      <c r="E1" s="7"/>
      <c r="F1" s="7"/>
      <c r="G1" s="7"/>
      <c r="H1" s="7"/>
    </row>
    <row r="2" spans="1:8" ht="15.75" x14ac:dyDescent="0.25">
      <c r="A2" s="6"/>
      <c r="B2" s="90" t="s">
        <v>51</v>
      </c>
      <c r="C2" s="90"/>
      <c r="D2" s="90"/>
      <c r="E2" s="1"/>
      <c r="F2" s="1"/>
      <c r="G2" s="1"/>
      <c r="H2" s="1"/>
    </row>
    <row r="3" spans="1:8" ht="15.75" x14ac:dyDescent="0.25">
      <c r="A3" s="6"/>
      <c r="B3" s="88" t="s">
        <v>36</v>
      </c>
      <c r="C3" s="88"/>
      <c r="D3" s="88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 t="s">
        <v>2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63" t="s">
        <v>66</v>
      </c>
      <c r="C6" s="63">
        <v>13240.5</v>
      </c>
      <c r="D6" s="3">
        <f>C6</f>
        <v>13240.5</v>
      </c>
    </row>
    <row r="7" spans="1:8" s="1" customFormat="1" x14ac:dyDescent="0.25">
      <c r="A7" s="13"/>
      <c r="B7" s="66" t="s">
        <v>12</v>
      </c>
      <c r="C7" s="63"/>
      <c r="D7" s="50"/>
    </row>
    <row r="8" spans="1:8" s="5" customFormat="1" x14ac:dyDescent="0.25">
      <c r="A8" s="14">
        <v>1</v>
      </c>
      <c r="B8" s="69" t="s">
        <v>88</v>
      </c>
      <c r="C8" s="72">
        <v>7116.5</v>
      </c>
      <c r="D8" s="51">
        <f>C8+D6</f>
        <v>20357</v>
      </c>
    </row>
    <row r="9" spans="1:8" x14ac:dyDescent="0.25">
      <c r="A9" s="15"/>
      <c r="B9" s="66"/>
      <c r="C9" s="69"/>
      <c r="D9" s="52"/>
    </row>
    <row r="10" spans="1:8" x14ac:dyDescent="0.25">
      <c r="A10" s="15"/>
      <c r="B10" s="63"/>
      <c r="C10" s="69"/>
      <c r="D10" s="51"/>
    </row>
    <row r="11" spans="1:8" s="5" customFormat="1" x14ac:dyDescent="0.25">
      <c r="A11" s="43"/>
      <c r="B11" s="66"/>
      <c r="C11" s="69"/>
      <c r="D11" s="51"/>
    </row>
    <row r="12" spans="1:8" x14ac:dyDescent="0.25">
      <c r="A12" s="43"/>
      <c r="B12" s="63"/>
      <c r="C12" s="69"/>
      <c r="D12" s="51"/>
    </row>
    <row r="13" spans="1:8" x14ac:dyDescent="0.25">
      <c r="A13" s="14"/>
      <c r="B13" s="66"/>
      <c r="C13" s="72"/>
      <c r="D13" s="51"/>
    </row>
    <row r="14" spans="1:8" x14ac:dyDescent="0.25">
      <c r="A14" s="14"/>
      <c r="B14" s="66"/>
      <c r="C14" s="72"/>
      <c r="D14" s="14"/>
    </row>
    <row r="15" spans="1:8" x14ac:dyDescent="0.25">
      <c r="A15" s="15"/>
      <c r="B15" s="63"/>
      <c r="C15" s="69"/>
      <c r="D15" s="15"/>
    </row>
    <row r="16" spans="1:8" x14ac:dyDescent="0.25">
      <c r="A16" s="15"/>
      <c r="B16" s="66"/>
      <c r="C16" s="72"/>
      <c r="D16" s="14"/>
    </row>
    <row r="17" spans="1:4" x14ac:dyDescent="0.25">
      <c r="A17" s="15"/>
      <c r="B17" s="66"/>
      <c r="C17" s="69"/>
      <c r="D17" s="15"/>
    </row>
    <row r="18" spans="1:4" x14ac:dyDescent="0.25">
      <c r="A18" s="15"/>
      <c r="B18" s="63"/>
      <c r="C18" s="69"/>
      <c r="D18" s="15"/>
    </row>
    <row r="19" spans="1:4" x14ac:dyDescent="0.25">
      <c r="A19" s="15"/>
      <c r="B19" s="66"/>
      <c r="C19" s="72"/>
      <c r="D19" s="14"/>
    </row>
    <row r="20" spans="1:4" x14ac:dyDescent="0.25">
      <c r="A20" s="15"/>
      <c r="B20" s="66"/>
      <c r="C20" s="72"/>
      <c r="D20" s="14"/>
    </row>
    <row r="21" spans="1:4" x14ac:dyDescent="0.25">
      <c r="A21" s="15"/>
      <c r="B21" s="63"/>
      <c r="C21" s="69"/>
      <c r="D21" s="15"/>
    </row>
    <row r="22" spans="1:4" x14ac:dyDescent="0.25">
      <c r="A22" s="15"/>
      <c r="B22" s="63"/>
      <c r="C22" s="69"/>
      <c r="D22" s="15"/>
    </row>
    <row r="23" spans="1:4" x14ac:dyDescent="0.25">
      <c r="A23" s="15"/>
      <c r="B23" s="66"/>
      <c r="C23" s="72"/>
      <c r="D23" s="14"/>
    </row>
    <row r="24" spans="1:4" x14ac:dyDescent="0.25">
      <c r="A24" s="15"/>
      <c r="B24" s="70"/>
      <c r="C24" s="69"/>
      <c r="D24" s="15"/>
    </row>
    <row r="25" spans="1:4" x14ac:dyDescent="0.25">
      <c r="A25" s="15"/>
      <c r="B25" s="71"/>
      <c r="C25" s="69"/>
      <c r="D25" s="15"/>
    </row>
    <row r="26" spans="1:4" x14ac:dyDescent="0.25">
      <c r="A26" s="15"/>
      <c r="B26" s="70"/>
      <c r="C26" s="72"/>
      <c r="D26" s="14"/>
    </row>
    <row r="27" spans="1:4" x14ac:dyDescent="0.25">
      <c r="A27" s="15"/>
      <c r="B27" s="70"/>
      <c r="C27" s="69"/>
      <c r="D27" s="15"/>
    </row>
    <row r="28" spans="1:4" x14ac:dyDescent="0.25">
      <c r="A28" s="15"/>
      <c r="B28" s="71"/>
      <c r="C28" s="69"/>
      <c r="D28" s="15"/>
    </row>
    <row r="29" spans="1:4" x14ac:dyDescent="0.25">
      <c r="A29" s="15"/>
      <c r="B29" s="70"/>
      <c r="C29" s="72"/>
      <c r="D29" s="14"/>
    </row>
    <row r="30" spans="1:4" x14ac:dyDescent="0.25">
      <c r="A30" s="15"/>
      <c r="B30" s="70"/>
      <c r="C30" s="69"/>
      <c r="D30" s="15"/>
    </row>
    <row r="31" spans="1:4" x14ac:dyDescent="0.25">
      <c r="A31" s="15"/>
      <c r="B31" s="71"/>
      <c r="C31" s="69"/>
      <c r="D31" s="14"/>
    </row>
    <row r="32" spans="1:4" x14ac:dyDescent="0.25">
      <c r="A32" s="15"/>
      <c r="B32" s="70"/>
      <c r="C32" s="72"/>
      <c r="D32" s="14"/>
    </row>
    <row r="33" spans="1:4" x14ac:dyDescent="0.25">
      <c r="A33" s="15"/>
      <c r="B33" s="71"/>
      <c r="C33" s="69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topLeftCell="A4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425781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91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5.75" x14ac:dyDescent="0.25">
      <c r="A2" s="2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B5+B6+B8</f>
        <v>14850.970000000001</v>
      </c>
      <c r="C4" s="30">
        <f t="shared" ref="C4:N4" si="0">C5+C6+C8</f>
        <v>16477.97</v>
      </c>
      <c r="D4" s="30">
        <f t="shared" si="0"/>
        <v>14722.970000000001</v>
      </c>
      <c r="E4" s="30">
        <f>E5+E6+E7+E8</f>
        <v>11977.970000000001</v>
      </c>
      <c r="F4" s="30">
        <f t="shared" si="0"/>
        <v>11977.970000000001</v>
      </c>
      <c r="G4" s="30">
        <f t="shared" si="0"/>
        <v>11977.970000000001</v>
      </c>
      <c r="H4" s="30">
        <f t="shared" si="0"/>
        <v>11977.970000000001</v>
      </c>
      <c r="I4" s="30">
        <f t="shared" si="0"/>
        <v>11977.970000000001</v>
      </c>
      <c r="J4" s="30">
        <f t="shared" si="0"/>
        <v>11977.970000000001</v>
      </c>
      <c r="K4" s="30">
        <f t="shared" si="0"/>
        <v>11977.970000000001</v>
      </c>
      <c r="L4" s="30">
        <f t="shared" si="0"/>
        <v>14371.970000000001</v>
      </c>
      <c r="M4" s="30">
        <f t="shared" si="0"/>
        <v>12733.970000000001</v>
      </c>
      <c r="N4" s="30">
        <f t="shared" si="0"/>
        <v>157003.63999999996</v>
      </c>
    </row>
    <row r="5" spans="1:14" ht="39" customHeight="1" x14ac:dyDescent="0.35">
      <c r="A5" s="36" t="s">
        <v>17</v>
      </c>
      <c r="B5" s="31">
        <v>8303.4500000000007</v>
      </c>
      <c r="C5" s="31">
        <v>8303.4500000000007</v>
      </c>
      <c r="D5" s="31">
        <v>8303.4500000000007</v>
      </c>
      <c r="E5" s="31">
        <v>8303.4500000000007</v>
      </c>
      <c r="F5" s="31">
        <v>8303.4500000000007</v>
      </c>
      <c r="G5" s="31">
        <v>8303.4500000000007</v>
      </c>
      <c r="H5" s="31">
        <v>8303.4500000000007</v>
      </c>
      <c r="I5" s="31">
        <v>8303.4500000000007</v>
      </c>
      <c r="J5" s="31">
        <v>8303.4500000000007</v>
      </c>
      <c r="K5" s="31">
        <v>8303.4500000000007</v>
      </c>
      <c r="L5" s="31">
        <v>8303.4500000000007</v>
      </c>
      <c r="M5" s="31">
        <v>8303.4500000000007</v>
      </c>
      <c r="N5" s="31">
        <f t="shared" ref="N5:N24" si="1">SUM(B5:M5)</f>
        <v>99641.39999999998</v>
      </c>
    </row>
    <row r="6" spans="1:14" ht="44.25" customHeight="1" x14ac:dyDescent="0.35">
      <c r="A6" s="36" t="s">
        <v>39</v>
      </c>
      <c r="B6" s="31">
        <v>3674.52</v>
      </c>
      <c r="C6" s="31">
        <v>3674.52</v>
      </c>
      <c r="D6" s="31">
        <v>3674.52</v>
      </c>
      <c r="E6" s="31">
        <v>3674.52</v>
      </c>
      <c r="F6" s="31">
        <v>3674.52</v>
      </c>
      <c r="G6" s="31">
        <v>3674.52</v>
      </c>
      <c r="H6" s="31">
        <v>3674.52</v>
      </c>
      <c r="I6" s="31">
        <v>3674.52</v>
      </c>
      <c r="J6" s="31">
        <v>3674.52</v>
      </c>
      <c r="K6" s="31">
        <v>3674.52</v>
      </c>
      <c r="L6" s="31">
        <v>3674.52</v>
      </c>
      <c r="M6" s="31">
        <v>3674.52</v>
      </c>
      <c r="N6" s="31">
        <f>SUM(B6:M6)</f>
        <v>44094.239999999991</v>
      </c>
    </row>
    <row r="7" spans="1:14" ht="44.25" customHeight="1" x14ac:dyDescent="0.35">
      <c r="A7" s="36" t="s">
        <v>60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44.25" customHeight="1" x14ac:dyDescent="0.35">
      <c r="A8" s="36" t="s">
        <v>32</v>
      </c>
      <c r="B8" s="31">
        <v>2873</v>
      </c>
      <c r="C8" s="31">
        <v>4500</v>
      </c>
      <c r="D8" s="31">
        <v>2745</v>
      </c>
      <c r="E8" s="31"/>
      <c r="F8" s="31"/>
      <c r="G8" s="31"/>
      <c r="H8" s="31"/>
      <c r="I8" s="31"/>
      <c r="J8" s="31"/>
      <c r="K8" s="31"/>
      <c r="L8" s="31">
        <v>2394</v>
      </c>
      <c r="M8" s="31">
        <v>756</v>
      </c>
      <c r="N8" s="31">
        <f>SUM(B8:M8)</f>
        <v>13268</v>
      </c>
    </row>
    <row r="9" spans="1:14" ht="36" customHeight="1" x14ac:dyDescent="0.35">
      <c r="A9" s="37" t="s">
        <v>18</v>
      </c>
      <c r="B9" s="30">
        <f>B10+B11+B12+B13+B14</f>
        <v>7313.2800000000007</v>
      </c>
      <c r="C9" s="30">
        <f t="shared" ref="C9:M9" si="2">C10+C11+C12+C13+C14</f>
        <v>8299.83</v>
      </c>
      <c r="D9" s="30">
        <f t="shared" si="2"/>
        <v>10301.74</v>
      </c>
      <c r="E9" s="30">
        <f t="shared" si="2"/>
        <v>4479.6100000000006</v>
      </c>
      <c r="F9" s="30">
        <f t="shared" si="2"/>
        <v>3940.69</v>
      </c>
      <c r="G9" s="30">
        <f t="shared" si="2"/>
        <v>4534.45</v>
      </c>
      <c r="H9" s="30">
        <f t="shared" si="2"/>
        <v>3346.92</v>
      </c>
      <c r="I9" s="30">
        <f t="shared" si="2"/>
        <v>4706.63</v>
      </c>
      <c r="J9" s="30">
        <f t="shared" si="2"/>
        <v>6748.1900000000005</v>
      </c>
      <c r="K9" s="30">
        <f t="shared" si="2"/>
        <v>4142.57</v>
      </c>
      <c r="L9" s="30">
        <f t="shared" si="2"/>
        <v>7986.2099999999991</v>
      </c>
      <c r="M9" s="30">
        <f t="shared" si="2"/>
        <v>3940.69</v>
      </c>
      <c r="N9" s="30">
        <f t="shared" si="1"/>
        <v>69740.81</v>
      </c>
    </row>
    <row r="10" spans="1:14" ht="40.5" customHeight="1" x14ac:dyDescent="0.35">
      <c r="A10" s="36" t="s">
        <v>19</v>
      </c>
      <c r="B10" s="31">
        <f>935+1223.92</f>
        <v>2158.92</v>
      </c>
      <c r="C10" s="31">
        <f>935+1223.92</f>
        <v>2158.92</v>
      </c>
      <c r="D10" s="31">
        <v>2158.92</v>
      </c>
      <c r="E10" s="31">
        <v>2158.92</v>
      </c>
      <c r="F10" s="31">
        <v>2158.92</v>
      </c>
      <c r="G10" s="31">
        <v>2158.92</v>
      </c>
      <c r="H10" s="31">
        <v>2158.92</v>
      </c>
      <c r="I10" s="31">
        <v>2158.92</v>
      </c>
      <c r="J10" s="31">
        <v>2158.92</v>
      </c>
      <c r="K10" s="31">
        <v>2158.92</v>
      </c>
      <c r="L10" s="31">
        <v>2374.14</v>
      </c>
      <c r="M10" s="31">
        <v>2158.92</v>
      </c>
      <c r="N10" s="30">
        <f t="shared" si="1"/>
        <v>26122.259999999995</v>
      </c>
    </row>
    <row r="11" spans="1:14" ht="45.75" customHeight="1" x14ac:dyDescent="0.35">
      <c r="A11" s="36" t="s">
        <v>20</v>
      </c>
      <c r="B11" s="32">
        <v>1188</v>
      </c>
      <c r="C11" s="31">
        <v>1188</v>
      </c>
      <c r="D11" s="31">
        <v>5767.75</v>
      </c>
      <c r="E11" s="31">
        <v>1188</v>
      </c>
      <c r="F11" s="31">
        <v>1188</v>
      </c>
      <c r="G11" s="31">
        <v>1188</v>
      </c>
      <c r="H11" s="31">
        <v>1188</v>
      </c>
      <c r="I11" s="31">
        <v>1188</v>
      </c>
      <c r="J11" s="31">
        <v>1188</v>
      </c>
      <c r="K11" s="31">
        <v>1188</v>
      </c>
      <c r="L11" s="31">
        <v>3237</v>
      </c>
      <c r="M11" s="31">
        <v>1188</v>
      </c>
      <c r="N11" s="30">
        <f t="shared" si="1"/>
        <v>20884.75</v>
      </c>
    </row>
    <row r="12" spans="1:14" ht="45.75" customHeight="1" x14ac:dyDescent="0.35">
      <c r="A12" s="46" t="s">
        <v>30</v>
      </c>
      <c r="B12" s="32"/>
      <c r="C12" s="31">
        <v>3563.5</v>
      </c>
      <c r="D12" s="31"/>
      <c r="E12" s="31">
        <v>538.91999999999996</v>
      </c>
      <c r="F12" s="31"/>
      <c r="G12" s="31"/>
      <c r="H12" s="31"/>
      <c r="I12" s="31">
        <v>564.05999999999995</v>
      </c>
      <c r="J12" s="31">
        <v>432.44</v>
      </c>
      <c r="K12" s="31"/>
      <c r="L12" s="31"/>
      <c r="M12" s="31"/>
      <c r="N12" s="30">
        <f t="shared" si="1"/>
        <v>5098.9199999999992</v>
      </c>
    </row>
    <row r="13" spans="1:14" ht="45.75" customHeight="1" x14ac:dyDescent="0.35">
      <c r="A13" s="46" t="s">
        <v>38</v>
      </c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>
        <f t="shared" si="1"/>
        <v>0</v>
      </c>
    </row>
    <row r="14" spans="1:14" ht="21.75" customHeight="1" x14ac:dyDescent="0.35">
      <c r="A14" s="36" t="s">
        <v>21</v>
      </c>
      <c r="B14" s="31">
        <v>3966.36</v>
      </c>
      <c r="C14" s="31">
        <v>1389.41</v>
      </c>
      <c r="D14" s="31">
        <v>2375.0700000000002</v>
      </c>
      <c r="E14" s="31">
        <v>593.77</v>
      </c>
      <c r="F14" s="31">
        <v>593.77</v>
      </c>
      <c r="G14" s="31">
        <v>1187.53</v>
      </c>
      <c r="H14" s="31"/>
      <c r="I14" s="31">
        <v>795.65</v>
      </c>
      <c r="J14" s="31">
        <v>2968.83</v>
      </c>
      <c r="K14" s="31">
        <v>795.65</v>
      </c>
      <c r="L14" s="31">
        <v>2375.0700000000002</v>
      </c>
      <c r="M14" s="31">
        <v>593.77</v>
      </c>
      <c r="N14" s="31">
        <f t="shared" si="1"/>
        <v>17634.88</v>
      </c>
    </row>
    <row r="15" spans="1:14" ht="23.25" customHeight="1" x14ac:dyDescent="0.35">
      <c r="A15" s="37" t="s">
        <v>22</v>
      </c>
      <c r="B15" s="30">
        <f>B16+B17+B18</f>
        <v>16440.5</v>
      </c>
      <c r="C15" s="30">
        <f t="shared" ref="C15:M15" si="3">C16+C17+C18</f>
        <v>0</v>
      </c>
      <c r="D15" s="30">
        <f t="shared" si="3"/>
        <v>0</v>
      </c>
      <c r="E15" s="30">
        <f t="shared" si="3"/>
        <v>16962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0">
        <f t="shared" si="3"/>
        <v>7116.5</v>
      </c>
      <c r="K15" s="30">
        <f t="shared" si="3"/>
        <v>0</v>
      </c>
      <c r="L15" s="30"/>
      <c r="M15" s="30">
        <f t="shared" si="3"/>
        <v>0</v>
      </c>
      <c r="N15" s="30">
        <f t="shared" si="1"/>
        <v>40519</v>
      </c>
    </row>
    <row r="16" spans="1:14" ht="42" customHeight="1" x14ac:dyDescent="0.35">
      <c r="A16" s="36" t="s">
        <v>23</v>
      </c>
      <c r="B16" s="31">
        <v>13240.5</v>
      </c>
      <c r="C16" s="31"/>
      <c r="D16" s="31"/>
      <c r="E16" s="31"/>
      <c r="F16" s="31"/>
      <c r="G16" s="31"/>
      <c r="H16" s="31"/>
      <c r="I16" s="31"/>
      <c r="J16" s="31">
        <v>7116.5</v>
      </c>
      <c r="K16" s="31"/>
      <c r="L16" s="31"/>
      <c r="M16" s="31"/>
      <c r="N16" s="31">
        <f t="shared" si="1"/>
        <v>20357</v>
      </c>
    </row>
    <row r="17" spans="1:14" ht="40.5" customHeight="1" x14ac:dyDescent="0.35">
      <c r="A17" s="36" t="s">
        <v>24</v>
      </c>
      <c r="B17" s="31">
        <v>3200</v>
      </c>
      <c r="C17" s="31"/>
      <c r="D17" s="31"/>
      <c r="E17" s="31">
        <v>16962</v>
      </c>
      <c r="F17" s="31"/>
      <c r="G17" s="31"/>
      <c r="H17" s="31"/>
      <c r="I17" s="31"/>
      <c r="J17" s="31"/>
      <c r="K17" s="31"/>
      <c r="L17" s="31"/>
      <c r="M17" s="31"/>
      <c r="N17" s="31">
        <f t="shared" si="1"/>
        <v>20162</v>
      </c>
    </row>
    <row r="18" spans="1:14" ht="40.5" customHeight="1" x14ac:dyDescent="0.35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 x14ac:dyDescent="0.35">
      <c r="A19" s="59" t="s">
        <v>50</v>
      </c>
      <c r="B19" s="31"/>
      <c r="C19" s="31"/>
      <c r="D19" s="31"/>
      <c r="E19" s="31"/>
      <c r="F19" s="31">
        <v>879</v>
      </c>
      <c r="G19" s="31">
        <v>1446</v>
      </c>
      <c r="H19" s="31">
        <v>3960</v>
      </c>
      <c r="I19" s="31">
        <v>941</v>
      </c>
      <c r="J19" s="31"/>
      <c r="K19" s="31"/>
      <c r="L19" s="31"/>
      <c r="M19" s="31"/>
      <c r="N19" s="31">
        <f t="shared" si="1"/>
        <v>7226</v>
      </c>
    </row>
    <row r="20" spans="1:14" ht="40.5" customHeight="1" x14ac:dyDescent="0.35">
      <c r="A20" s="37" t="s">
        <v>53</v>
      </c>
      <c r="B20" s="30">
        <f>B21+B22+B23</f>
        <v>3411.74</v>
      </c>
      <c r="C20" s="30">
        <f t="shared" ref="C20:M20" si="4">C21+C22+C23</f>
        <v>-496.33000000000004</v>
      </c>
      <c r="D20" s="30">
        <f t="shared" si="4"/>
        <v>1584.9199999999998</v>
      </c>
      <c r="E20" s="30">
        <f t="shared" si="4"/>
        <v>1299.8400000000001</v>
      </c>
      <c r="F20" s="30">
        <f t="shared" si="4"/>
        <v>2673.34</v>
      </c>
      <c r="G20" s="30">
        <f t="shared" si="4"/>
        <v>690.6099999999999</v>
      </c>
      <c r="H20" s="30">
        <f t="shared" si="4"/>
        <v>1910</v>
      </c>
      <c r="I20" s="30">
        <f t="shared" si="4"/>
        <v>1901.31</v>
      </c>
      <c r="J20" s="30">
        <f t="shared" si="4"/>
        <v>794.21</v>
      </c>
      <c r="K20" s="30">
        <f t="shared" si="4"/>
        <v>3289.62</v>
      </c>
      <c r="L20" s="30">
        <f t="shared" si="4"/>
        <v>404.4</v>
      </c>
      <c r="M20" s="30">
        <f t="shared" si="4"/>
        <v>-228.64000000000004</v>
      </c>
      <c r="N20" s="30">
        <f t="shared" ref="N20:N23" si="5">SUM(B20:M20)</f>
        <v>17235.02</v>
      </c>
    </row>
    <row r="21" spans="1:14" ht="40.5" customHeight="1" x14ac:dyDescent="0.35">
      <c r="A21" s="36" t="s">
        <v>54</v>
      </c>
      <c r="B21" s="31">
        <v>1012.18</v>
      </c>
      <c r="C21" s="31">
        <v>1012.18</v>
      </c>
      <c r="D21" s="31">
        <v>119.08</v>
      </c>
      <c r="E21" s="31">
        <v>1309.8800000000001</v>
      </c>
      <c r="F21" s="31">
        <v>1905.28</v>
      </c>
      <c r="G21" s="31">
        <v>1250.3399999999999</v>
      </c>
      <c r="H21" s="31">
        <v>863.33</v>
      </c>
      <c r="I21" s="31">
        <v>1815.97</v>
      </c>
      <c r="J21" s="31">
        <v>-89.31</v>
      </c>
      <c r="K21" s="31">
        <v>297.7</v>
      </c>
      <c r="L21" s="31">
        <v>-238.16</v>
      </c>
      <c r="M21" s="31">
        <v>446.55</v>
      </c>
      <c r="N21" s="31">
        <f t="shared" si="5"/>
        <v>9705.02</v>
      </c>
    </row>
    <row r="22" spans="1:14" ht="40.5" customHeight="1" x14ac:dyDescent="0.35">
      <c r="A22" s="36" t="s">
        <v>55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 t="shared" si="5"/>
        <v>0</v>
      </c>
    </row>
    <row r="23" spans="1:14" ht="40.5" customHeight="1" x14ac:dyDescent="0.35">
      <c r="A23" s="46" t="s">
        <v>56</v>
      </c>
      <c r="B23" s="31">
        <v>2399.56</v>
      </c>
      <c r="C23" s="31">
        <v>-1508.51</v>
      </c>
      <c r="D23" s="31">
        <v>1465.84</v>
      </c>
      <c r="E23" s="31">
        <v>-10.039999999999999</v>
      </c>
      <c r="F23" s="31">
        <v>768.06</v>
      </c>
      <c r="G23" s="31">
        <v>-559.73</v>
      </c>
      <c r="H23" s="31">
        <v>1046.67</v>
      </c>
      <c r="I23" s="31">
        <v>85.34</v>
      </c>
      <c r="J23" s="31">
        <v>883.52</v>
      </c>
      <c r="K23" s="31">
        <v>2991.92</v>
      </c>
      <c r="L23" s="31">
        <v>642.55999999999995</v>
      </c>
      <c r="M23" s="31">
        <v>-675.19</v>
      </c>
      <c r="N23" s="31">
        <f t="shared" si="5"/>
        <v>7530</v>
      </c>
    </row>
    <row r="24" spans="1:14" ht="39.75" customHeight="1" x14ac:dyDescent="0.35">
      <c r="A24" s="37" t="s">
        <v>57</v>
      </c>
      <c r="B24" s="30">
        <v>5742.43</v>
      </c>
      <c r="C24" s="30">
        <v>5742.43</v>
      </c>
      <c r="D24" s="30">
        <v>5742.43</v>
      </c>
      <c r="E24" s="30">
        <v>5742.43</v>
      </c>
      <c r="F24" s="30">
        <v>5742.43</v>
      </c>
      <c r="G24" s="30">
        <v>5742.43</v>
      </c>
      <c r="H24" s="30">
        <v>5742.43</v>
      </c>
      <c r="I24" s="30">
        <v>5742.43</v>
      </c>
      <c r="J24" s="30">
        <v>5742.43</v>
      </c>
      <c r="K24" s="30">
        <v>5742.43</v>
      </c>
      <c r="L24" s="30">
        <v>5742.43</v>
      </c>
      <c r="M24" s="30">
        <v>5742.43</v>
      </c>
      <c r="N24" s="30">
        <f t="shared" si="1"/>
        <v>68909.16</v>
      </c>
    </row>
    <row r="25" spans="1:14" ht="22.5" customHeight="1" x14ac:dyDescent="0.35">
      <c r="A25" s="37" t="s">
        <v>25</v>
      </c>
      <c r="B25" s="30">
        <f>B4+B9+B15+B24+B19+B20</f>
        <v>47758.92</v>
      </c>
      <c r="C25" s="30">
        <f t="shared" ref="C25:N25" si="6">C4+C9+C15+C24+C19+C20</f>
        <v>30023.9</v>
      </c>
      <c r="D25" s="30">
        <f t="shared" si="6"/>
        <v>32352.059999999998</v>
      </c>
      <c r="E25" s="30">
        <f t="shared" si="6"/>
        <v>40461.850000000006</v>
      </c>
      <c r="F25" s="30">
        <f t="shared" si="6"/>
        <v>25213.430000000004</v>
      </c>
      <c r="G25" s="30">
        <f t="shared" si="6"/>
        <v>24391.460000000003</v>
      </c>
      <c r="H25" s="30">
        <f t="shared" si="6"/>
        <v>26937.32</v>
      </c>
      <c r="I25" s="30">
        <f t="shared" si="6"/>
        <v>25269.340000000004</v>
      </c>
      <c r="J25" s="30">
        <f t="shared" si="6"/>
        <v>32379.300000000003</v>
      </c>
      <c r="K25" s="30">
        <f t="shared" si="6"/>
        <v>25152.59</v>
      </c>
      <c r="L25" s="30">
        <f t="shared" si="6"/>
        <v>28505.010000000002</v>
      </c>
      <c r="M25" s="30">
        <f t="shared" si="6"/>
        <v>22188.45</v>
      </c>
      <c r="N25" s="30">
        <f t="shared" si="6"/>
        <v>360633.63</v>
      </c>
    </row>
    <row r="26" spans="1:14" ht="15.75" x14ac:dyDescent="0.25">
      <c r="A26" s="92" t="s">
        <v>58</v>
      </c>
      <c r="B26" s="92"/>
      <c r="C26" s="92"/>
      <c r="D26" s="38"/>
      <c r="E26" s="38"/>
      <c r="F26" s="38"/>
      <c r="G26" s="49"/>
      <c r="H26" s="38"/>
      <c r="I26" s="38"/>
      <c r="J26" s="38"/>
      <c r="K26" s="38"/>
      <c r="L26" s="93" t="s">
        <v>29</v>
      </c>
      <c r="M26" s="93"/>
      <c r="N26" s="93"/>
    </row>
    <row r="27" spans="1:14" ht="15.75" x14ac:dyDescent="0.2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 x14ac:dyDescent="0.25">
      <c r="A28" s="92" t="s">
        <v>27</v>
      </c>
      <c r="B28" s="92"/>
      <c r="C28" s="92"/>
      <c r="D28" s="38"/>
      <c r="E28" s="38"/>
      <c r="F28" s="38"/>
      <c r="G28" s="38"/>
      <c r="H28" s="38"/>
      <c r="I28" s="38"/>
      <c r="J28" s="38"/>
      <c r="K28" s="38"/>
      <c r="L28" s="93" t="s">
        <v>33</v>
      </c>
      <c r="M28" s="93"/>
      <c r="N28" s="93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23" sqref="D23:D24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61" t="s">
        <v>52</v>
      </c>
      <c r="C1" s="61"/>
      <c r="D1" s="61"/>
      <c r="E1" s="61"/>
      <c r="F1" s="5"/>
      <c r="G1" s="5"/>
    </row>
    <row r="2" spans="1:7" ht="15.75" x14ac:dyDescent="0.25">
      <c r="B2" s="61"/>
      <c r="C2" s="61" t="s">
        <v>51</v>
      </c>
      <c r="D2" s="61"/>
      <c r="E2" s="61"/>
      <c r="F2" s="5"/>
      <c r="G2" s="5"/>
    </row>
    <row r="3" spans="1:7" ht="15.75" x14ac:dyDescent="0.25">
      <c r="B3" s="61" t="s">
        <v>40</v>
      </c>
      <c r="C3" s="61"/>
      <c r="D3" s="61"/>
      <c r="E3" s="61"/>
      <c r="F3" s="5"/>
      <c r="G3" s="5"/>
    </row>
    <row r="4" spans="1:7" x14ac:dyDescent="0.25">
      <c r="A4" s="53" t="s">
        <v>41</v>
      </c>
      <c r="B4" s="53" t="s">
        <v>41</v>
      </c>
      <c r="C4" s="53"/>
      <c r="D4" s="53" t="s">
        <v>42</v>
      </c>
      <c r="E4" s="53" t="s">
        <v>43</v>
      </c>
    </row>
    <row r="5" spans="1:7" x14ac:dyDescent="0.25">
      <c r="A5" s="54" t="s">
        <v>44</v>
      </c>
      <c r="B5" s="54" t="s">
        <v>45</v>
      </c>
      <c r="C5" s="54" t="s">
        <v>46</v>
      </c>
      <c r="D5" s="54" t="s">
        <v>47</v>
      </c>
      <c r="E5" s="54" t="s">
        <v>48</v>
      </c>
    </row>
    <row r="6" spans="1:7" x14ac:dyDescent="0.25">
      <c r="A6" s="41"/>
      <c r="B6" s="41"/>
      <c r="C6" s="55"/>
      <c r="D6" s="56"/>
      <c r="E6" s="41"/>
    </row>
    <row r="7" spans="1:7" x14ac:dyDescent="0.25">
      <c r="A7" s="41"/>
      <c r="B7" s="41"/>
      <c r="C7" s="55"/>
      <c r="D7" s="56"/>
      <c r="E7" s="57"/>
    </row>
    <row r="8" spans="1:7" x14ac:dyDescent="0.25">
      <c r="A8" s="41"/>
      <c r="B8" s="41"/>
      <c r="C8" s="55"/>
      <c r="D8" s="56"/>
      <c r="E8" s="41"/>
    </row>
    <row r="9" spans="1:7" x14ac:dyDescent="0.25">
      <c r="A9" s="41"/>
      <c r="B9" s="41"/>
      <c r="C9" s="55"/>
      <c r="D9" s="56"/>
      <c r="E9" s="41"/>
    </row>
    <row r="10" spans="1:7" x14ac:dyDescent="0.25">
      <c r="A10" s="41"/>
      <c r="B10" s="41"/>
      <c r="C10" s="55"/>
      <c r="D10" s="56"/>
      <c r="E10" s="41"/>
    </row>
    <row r="11" spans="1:7" x14ac:dyDescent="0.25">
      <c r="A11" s="41"/>
      <c r="B11" s="41"/>
      <c r="C11" s="55"/>
      <c r="D11" s="56"/>
      <c r="E11" s="41"/>
    </row>
    <row r="12" spans="1:7" x14ac:dyDescent="0.25">
      <c r="A12" s="41"/>
      <c r="B12" s="41"/>
      <c r="C12" s="55"/>
      <c r="D12" s="56"/>
      <c r="E12" s="41"/>
    </row>
    <row r="13" spans="1:7" x14ac:dyDescent="0.25">
      <c r="A13" s="41"/>
      <c r="B13" s="41"/>
      <c r="C13" s="55"/>
      <c r="D13" s="56"/>
      <c r="E13" s="41"/>
    </row>
    <row r="14" spans="1:7" x14ac:dyDescent="0.25">
      <c r="A14" s="41"/>
      <c r="B14" s="41"/>
      <c r="C14" s="55"/>
      <c r="D14" s="56"/>
      <c r="E14" s="41"/>
    </row>
    <row r="15" spans="1:7" x14ac:dyDescent="0.25">
      <c r="A15" s="41"/>
      <c r="B15" s="41"/>
      <c r="C15" s="55"/>
      <c r="D15" s="56"/>
      <c r="E15" s="41"/>
    </row>
    <row r="16" spans="1:7" x14ac:dyDescent="0.25">
      <c r="A16" s="41"/>
      <c r="B16" s="41"/>
      <c r="C16" s="55"/>
      <c r="D16" s="56"/>
      <c r="E16" s="41"/>
    </row>
    <row r="17" spans="1:5" x14ac:dyDescent="0.25">
      <c r="A17" s="41"/>
      <c r="B17" s="41"/>
      <c r="C17" s="55"/>
      <c r="D17" s="56"/>
      <c r="E17" s="41"/>
    </row>
    <row r="18" spans="1:5" x14ac:dyDescent="0.25">
      <c r="A18" s="41"/>
      <c r="B18" s="41"/>
      <c r="C18" s="55"/>
      <c r="D18" s="56"/>
      <c r="E18" s="41"/>
    </row>
    <row r="19" spans="1:5" x14ac:dyDescent="0.25">
      <c r="A19" s="41"/>
      <c r="B19" s="41"/>
      <c r="C19" s="55"/>
      <c r="D19" s="41"/>
      <c r="E19" s="41"/>
    </row>
    <row r="20" spans="1:5" x14ac:dyDescent="0.25">
      <c r="A20" s="41"/>
      <c r="B20" s="41"/>
      <c r="C20" s="55"/>
      <c r="D20" s="41"/>
      <c r="E20" s="41"/>
    </row>
    <row r="21" spans="1:5" x14ac:dyDescent="0.25">
      <c r="A21" s="41"/>
      <c r="B21" s="41"/>
      <c r="C21" s="55"/>
      <c r="D21" s="41"/>
      <c r="E21" s="41"/>
    </row>
    <row r="22" spans="1:5" x14ac:dyDescent="0.25">
      <c r="A22" s="41"/>
      <c r="B22" s="41"/>
      <c r="C22" s="55"/>
      <c r="D22" s="41"/>
      <c r="E22" s="41"/>
    </row>
    <row r="23" spans="1:5" x14ac:dyDescent="0.25">
      <c r="A23" s="41"/>
      <c r="B23" s="41"/>
      <c r="C23" s="55"/>
      <c r="D23" s="41"/>
      <c r="E23" s="41"/>
    </row>
    <row r="24" spans="1:5" x14ac:dyDescent="0.25">
      <c r="A24" s="41"/>
      <c r="B24" s="41"/>
      <c r="C24" s="55"/>
      <c r="D24" s="41"/>
      <c r="E24" s="41"/>
    </row>
    <row r="25" spans="1:5" x14ac:dyDescent="0.25">
      <c r="A25" s="41"/>
      <c r="B25" s="41"/>
      <c r="C25" s="55"/>
      <c r="D25" s="41"/>
      <c r="E25" s="41"/>
    </row>
    <row r="26" spans="1:5" x14ac:dyDescent="0.25">
      <c r="A26" s="41"/>
      <c r="B26" s="41"/>
      <c r="C26" s="55"/>
      <c r="D26" s="41"/>
      <c r="E26" s="41"/>
    </row>
    <row r="27" spans="1:5" x14ac:dyDescent="0.25">
      <c r="A27" s="41"/>
      <c r="B27" s="41"/>
      <c r="C27" s="55"/>
      <c r="D27" s="41"/>
      <c r="E27" s="41"/>
    </row>
    <row r="28" spans="1:5" x14ac:dyDescent="0.25">
      <c r="A28" s="41"/>
      <c r="B28" s="41"/>
      <c r="C28" s="5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2" sqref="B12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8" t="s">
        <v>62</v>
      </c>
      <c r="C1" s="88"/>
      <c r="D1" s="88"/>
    </row>
    <row r="2" spans="1:4" ht="15.75" x14ac:dyDescent="0.25">
      <c r="A2" s="6"/>
      <c r="B2" s="90" t="s">
        <v>51</v>
      </c>
      <c r="C2" s="90"/>
      <c r="D2" s="90"/>
    </row>
    <row r="3" spans="1:4" ht="15.75" x14ac:dyDescent="0.25">
      <c r="A3" s="6"/>
      <c r="B3" s="88" t="s">
        <v>49</v>
      </c>
      <c r="C3" s="88"/>
      <c r="D3" s="88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5"/>
      <c r="B5" s="66" t="s">
        <v>8</v>
      </c>
      <c r="C5" s="65"/>
      <c r="D5" s="65"/>
    </row>
    <row r="6" spans="1:4" x14ac:dyDescent="0.25">
      <c r="A6" s="63">
        <v>1</v>
      </c>
      <c r="B6" s="69" t="s">
        <v>79</v>
      </c>
      <c r="C6" s="73">
        <v>879</v>
      </c>
      <c r="D6" s="66">
        <f>C6</f>
        <v>879</v>
      </c>
    </row>
    <row r="7" spans="1:4" x14ac:dyDescent="0.25">
      <c r="A7" s="69"/>
      <c r="B7" s="72" t="s">
        <v>9</v>
      </c>
      <c r="C7" s="85"/>
      <c r="D7" s="72"/>
    </row>
    <row r="8" spans="1:4" x14ac:dyDescent="0.25">
      <c r="A8" s="69">
        <v>1</v>
      </c>
      <c r="B8" s="63" t="s">
        <v>81</v>
      </c>
      <c r="C8" s="74">
        <v>1446</v>
      </c>
      <c r="D8" s="75">
        <f>C8+D6</f>
        <v>2325</v>
      </c>
    </row>
    <row r="9" spans="1:4" x14ac:dyDescent="0.25">
      <c r="A9" s="76"/>
      <c r="B9" s="77" t="s">
        <v>10</v>
      </c>
      <c r="C9" s="69"/>
      <c r="D9" s="72"/>
    </row>
    <row r="10" spans="1:4" x14ac:dyDescent="0.25">
      <c r="A10" s="78">
        <v>1</v>
      </c>
      <c r="B10" s="79" t="s">
        <v>83</v>
      </c>
      <c r="C10" s="80">
        <v>3960</v>
      </c>
      <c r="D10" s="81">
        <f>C10+D8</f>
        <v>6285</v>
      </c>
    </row>
    <row r="11" spans="1:4" x14ac:dyDescent="0.25">
      <c r="A11" s="69"/>
      <c r="B11" s="66" t="s">
        <v>11</v>
      </c>
      <c r="C11" s="72"/>
      <c r="D11" s="72"/>
    </row>
    <row r="12" spans="1:4" x14ac:dyDescent="0.25">
      <c r="A12" s="69">
        <v>1</v>
      </c>
      <c r="B12" s="69" t="s">
        <v>81</v>
      </c>
      <c r="C12" s="69">
        <v>941</v>
      </c>
      <c r="D12" s="69">
        <f>C12+D10</f>
        <v>7226</v>
      </c>
    </row>
    <row r="13" spans="1:4" x14ac:dyDescent="0.25">
      <c r="A13" s="69"/>
      <c r="B13" s="69"/>
      <c r="C13" s="69"/>
      <c r="D13" s="72"/>
    </row>
    <row r="14" spans="1:4" x14ac:dyDescent="0.25">
      <c r="A14" s="69"/>
      <c r="B14" s="69"/>
      <c r="C14" s="69"/>
      <c r="D14" s="72"/>
    </row>
    <row r="15" spans="1:4" x14ac:dyDescent="0.25">
      <c r="A15" s="69"/>
      <c r="B15" s="72"/>
      <c r="C15" s="72"/>
      <c r="D15" s="72"/>
    </row>
    <row r="16" spans="1:4" x14ac:dyDescent="0.25">
      <c r="A16" s="69"/>
      <c r="B16" s="67"/>
      <c r="C16" s="69"/>
      <c r="D16" s="69"/>
    </row>
    <row r="17" spans="1:4" x14ac:dyDescent="0.25">
      <c r="A17" s="69"/>
      <c r="B17" s="69"/>
      <c r="C17" s="69"/>
      <c r="D17" s="69"/>
    </row>
    <row r="18" spans="1:4" x14ac:dyDescent="0.25">
      <c r="A18" s="69"/>
      <c r="B18" s="69"/>
      <c r="C18" s="69"/>
      <c r="D18" s="69"/>
    </row>
    <row r="19" spans="1:4" x14ac:dyDescent="0.25">
      <c r="A19" s="69"/>
      <c r="B19" s="72"/>
      <c r="C19" s="72"/>
      <c r="D19" s="72"/>
    </row>
    <row r="20" spans="1:4" x14ac:dyDescent="0.25">
      <c r="A20" s="69"/>
      <c r="B20" s="72"/>
      <c r="C20" s="69"/>
      <c r="D20" s="69"/>
    </row>
    <row r="21" spans="1:4" x14ac:dyDescent="0.25">
      <c r="A21" s="69"/>
      <c r="B21" s="71"/>
      <c r="C21" s="72"/>
      <c r="D21" s="72"/>
    </row>
    <row r="22" spans="1:4" x14ac:dyDescent="0.25">
      <c r="A22" s="69"/>
      <c r="B22" s="70"/>
      <c r="C22" s="69"/>
      <c r="D22" s="72"/>
    </row>
    <row r="23" spans="1:4" x14ac:dyDescent="0.25">
      <c r="A23" s="69"/>
      <c r="B23" s="63"/>
      <c r="C23" s="69"/>
      <c r="D23" s="72"/>
    </row>
    <row r="24" spans="1:4" x14ac:dyDescent="0.25">
      <c r="A24" s="69"/>
      <c r="B24" s="72"/>
      <c r="C24" s="72"/>
      <c r="D24" s="72"/>
    </row>
    <row r="25" spans="1:4" x14ac:dyDescent="0.25">
      <c r="A25" s="69"/>
      <c r="B25" s="83"/>
      <c r="C25" s="69"/>
      <c r="D25" s="72"/>
    </row>
    <row r="26" spans="1:4" x14ac:dyDescent="0.25">
      <c r="A26" s="69"/>
      <c r="B26" s="82"/>
      <c r="C26" s="69"/>
      <c r="D26" s="69"/>
    </row>
    <row r="27" spans="1:4" x14ac:dyDescent="0.25">
      <c r="A27" s="69"/>
      <c r="B27" s="82"/>
      <c r="C27" s="69"/>
      <c r="D27" s="69"/>
    </row>
    <row r="28" spans="1:4" x14ac:dyDescent="0.25">
      <c r="A28" s="69"/>
      <c r="B28" s="82"/>
      <c r="C28" s="69"/>
      <c r="D28" s="69"/>
    </row>
    <row r="29" spans="1:4" x14ac:dyDescent="0.25">
      <c r="A29" s="69"/>
      <c r="B29" s="71"/>
      <c r="C29" s="69"/>
      <c r="D29" s="69"/>
    </row>
    <row r="30" spans="1:4" x14ac:dyDescent="0.25">
      <c r="A30" s="69"/>
      <c r="B30" s="63"/>
      <c r="C30" s="69"/>
      <c r="D30" s="72"/>
    </row>
    <row r="31" spans="1:4" x14ac:dyDescent="0.25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2016-01-25T07:26:22Z</cp:lastPrinted>
  <dcterms:created xsi:type="dcterms:W3CDTF">2011-07-25T05:21:17Z</dcterms:created>
  <dcterms:modified xsi:type="dcterms:W3CDTF">2022-01-20T07:29:41Z</dcterms:modified>
</cp:coreProperties>
</file>