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1" l="1"/>
  <c r="H28" i="1" l="1"/>
  <c r="F23" i="1" l="1"/>
  <c r="F36" i="1"/>
  <c r="F28" i="1"/>
  <c r="D12" i="1"/>
  <c r="H23" i="1" l="1"/>
  <c r="H36" i="1" s="1"/>
  <c r="H37" i="1" l="1"/>
  <c r="F37" i="1"/>
  <c r="H41" i="1" l="1"/>
  <c r="D18" i="1" s="1"/>
  <c r="F41" i="1"/>
  <c r="D11" i="1" s="1"/>
  <c r="D20" i="1" l="1"/>
  <c r="D19" i="1"/>
</calcChain>
</file>

<file path=xl/sharedStrings.xml><?xml version="1.0" encoding="utf-8"?>
<sst xmlns="http://schemas.openxmlformats.org/spreadsheetml/2006/main" count="43" uniqueCount="43">
  <si>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</si>
  <si>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</si>
  <si>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</si>
  <si>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</si>
  <si>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</si>
  <si>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</si>
  <si>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</si>
  <si>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</si>
  <si>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</si>
  <si>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</si>
  <si>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</si>
  <si>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</si>
  <si>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</si>
  <si>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</si>
  <si>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</si>
  <si>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</si>
  <si>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</si>
  <si>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</si>
  <si>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</si>
  <si>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</si>
  <si>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</si>
  <si>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</si>
  <si>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</si>
  <si>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</si>
  <si>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</si>
  <si>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</si>
  <si>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</si>
  <si>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</si>
  <si>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</si>
  <si>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</si>
  <si>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</si>
  <si>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</si>
  <si>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</si>
  <si>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</si>
  <si>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</si>
  <si>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</si>
  <si>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Дезинфекция мест общего пользования</t>
  </si>
  <si>
    <t xml:space="preserve">Главный бухгалтер </t>
  </si>
  <si>
    <t xml:space="preserve"> </t>
  </si>
  <si>
    <t>Е.А.Кузмичева</t>
  </si>
  <si>
    <t>Остаток средств на конец года</t>
  </si>
  <si>
    <t>многоквартирному дому по адресу ул. Металлургов,4  за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</si>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</sst>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workbookViewId="0">
      <selection activeCell="H40" sqref="H40:I40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</row>
    <row r="3" spans="1:9" ht="15.75" x14ac:dyDescent="0.25">
      <c r="A3" s="88" t="s">
        <v>41</v>
      </c>
      <c r="B3" s="88"/>
      <c r="C3" s="88"/>
      <c r="D3" s="88"/>
      <c r="E3" s="88"/>
      <c r="F3" s="88"/>
      <c r="G3" s="88"/>
      <c r="H3" s="88"/>
      <c r="I3" s="88"/>
    </row>
    <row r="5" spans="1:9" x14ac:dyDescent="0.25">
      <c r="A5" s="41" t="s">
        <v>1</v>
      </c>
      <c r="B5" s="89"/>
      <c r="C5" s="89"/>
      <c r="D5" s="42"/>
      <c r="E5" s="41" t="s">
        <v>2</v>
      </c>
      <c r="F5" s="89"/>
      <c r="G5" s="89"/>
      <c r="H5" s="89"/>
      <c r="I5" s="42"/>
    </row>
    <row r="6" spans="1:9" x14ac:dyDescent="0.25">
      <c r="A6" s="90" t="s">
        <v>3</v>
      </c>
      <c r="B6" s="91"/>
      <c r="C6" s="91"/>
      <c r="D6" s="92"/>
      <c r="E6" s="41">
        <v>2790.9</v>
      </c>
      <c r="F6" s="89"/>
      <c r="G6" s="89"/>
      <c r="H6" s="89"/>
      <c r="I6" s="42"/>
    </row>
    <row r="7" spans="1:9" x14ac:dyDescent="0.25">
      <c r="A7" s="93" t="s">
        <v>4</v>
      </c>
      <c r="B7" s="94"/>
      <c r="C7" s="94"/>
      <c r="D7" s="95"/>
      <c r="E7" s="41">
        <v>0</v>
      </c>
      <c r="F7" s="89"/>
      <c r="G7" s="89"/>
      <c r="H7" s="89"/>
      <c r="I7" s="89"/>
    </row>
    <row r="8" spans="1:9" x14ac:dyDescent="0.25">
      <c r="A8" s="2"/>
      <c r="B8" s="3"/>
      <c r="C8" s="4"/>
      <c r="D8" s="63" t="s">
        <v>5</v>
      </c>
      <c r="E8" s="64"/>
      <c r="F8" s="63" t="s">
        <v>21</v>
      </c>
      <c r="G8" s="64"/>
      <c r="H8" s="63"/>
      <c r="I8" s="64"/>
    </row>
    <row r="9" spans="1:9" ht="45" customHeight="1" x14ac:dyDescent="0.25">
      <c r="A9" s="5"/>
      <c r="B9" s="6"/>
      <c r="C9" s="7"/>
      <c r="D9" s="96"/>
      <c r="E9" s="97"/>
      <c r="F9" s="96"/>
      <c r="G9" s="97"/>
      <c r="H9" s="96"/>
      <c r="I9" s="97"/>
    </row>
    <row r="10" spans="1:9" ht="30.75" customHeight="1" x14ac:dyDescent="0.25">
      <c r="A10" s="103" t="s">
        <v>20</v>
      </c>
      <c r="B10" s="104"/>
      <c r="C10" s="105"/>
      <c r="D10" s="106">
        <v>-193475.97</v>
      </c>
      <c r="E10" s="107"/>
      <c r="F10" s="108"/>
      <c r="G10" s="109"/>
      <c r="H10" s="106"/>
      <c r="I10" s="107"/>
    </row>
    <row r="11" spans="1:9" x14ac:dyDescent="0.25">
      <c r="A11" s="50" t="s">
        <v>6</v>
      </c>
      <c r="B11" s="51"/>
      <c r="C11" s="52"/>
      <c r="D11" s="53">
        <f>F41</f>
        <v>675601.87</v>
      </c>
      <c r="E11" s="42"/>
      <c r="F11" s="41"/>
      <c r="G11" s="42"/>
      <c r="H11" s="53"/>
      <c r="I11" s="42"/>
    </row>
    <row r="12" spans="1:9" x14ac:dyDescent="0.25">
      <c r="A12" s="110" t="s">
        <v>7</v>
      </c>
      <c r="B12" s="111"/>
      <c r="C12" s="112"/>
      <c r="D12" s="116">
        <f>24188.97+613604.67+2858.75+25936.64</f>
        <v>666589.03</v>
      </c>
      <c r="E12" s="117"/>
      <c r="F12" s="116"/>
      <c r="G12" s="117"/>
      <c r="H12" s="77"/>
      <c r="I12" s="78"/>
    </row>
    <row r="13" spans="1:9" x14ac:dyDescent="0.25">
      <c r="A13" s="113"/>
      <c r="B13" s="114"/>
      <c r="C13" s="115"/>
      <c r="D13" s="118"/>
      <c r="E13" s="71"/>
      <c r="F13" s="118"/>
      <c r="G13" s="71"/>
      <c r="H13" s="72"/>
      <c r="I13" s="73"/>
    </row>
    <row r="14" spans="1:9" ht="12" customHeight="1" x14ac:dyDescent="0.25">
      <c r="A14" s="119" t="s">
        <v>26</v>
      </c>
      <c r="B14" s="120"/>
      <c r="C14" s="121"/>
      <c r="D14" s="77">
        <v>720</v>
      </c>
      <c r="E14" s="78"/>
      <c r="F14" s="81"/>
      <c r="G14" s="82"/>
      <c r="H14" s="77"/>
      <c r="I14" s="78"/>
    </row>
    <row r="15" spans="1:9" ht="12" customHeight="1" x14ac:dyDescent="0.25">
      <c r="A15" s="122"/>
      <c r="B15" s="123"/>
      <c r="C15" s="124"/>
      <c r="D15" s="79"/>
      <c r="E15" s="80"/>
      <c r="F15" s="83"/>
      <c r="G15" s="84"/>
      <c r="H15" s="79"/>
      <c r="I15" s="80"/>
    </row>
    <row r="16" spans="1:9" ht="12" customHeight="1" x14ac:dyDescent="0.25">
      <c r="A16" s="74"/>
      <c r="B16" s="75"/>
      <c r="C16" s="76"/>
      <c r="D16" s="72"/>
      <c r="E16" s="73"/>
      <c r="F16" s="85"/>
      <c r="G16" s="86"/>
      <c r="H16" s="72"/>
      <c r="I16" s="73"/>
    </row>
    <row r="17" spans="1:9" ht="32.25" customHeight="1" x14ac:dyDescent="0.25">
      <c r="A17" s="57" t="s">
        <v>35</v>
      </c>
      <c r="B17" s="58"/>
      <c r="C17" s="59"/>
      <c r="D17" s="41"/>
      <c r="E17" s="42"/>
      <c r="F17" s="25"/>
      <c r="G17" s="26"/>
      <c r="H17" s="23"/>
      <c r="I17" s="24"/>
    </row>
    <row r="18" spans="1:9" x14ac:dyDescent="0.25">
      <c r="A18" s="50" t="s">
        <v>8</v>
      </c>
      <c r="B18" s="51"/>
      <c r="C18" s="52"/>
      <c r="D18" s="87">
        <f>H41</f>
        <v>501850.06999999995</v>
      </c>
      <c r="E18" s="56"/>
      <c r="F18" s="55"/>
      <c r="G18" s="56"/>
      <c r="H18" s="53"/>
      <c r="I18" s="42"/>
    </row>
    <row r="19" spans="1:9" x14ac:dyDescent="0.25">
      <c r="A19" s="50" t="s">
        <v>40</v>
      </c>
      <c r="B19" s="51"/>
      <c r="C19" s="52"/>
      <c r="D19" s="53">
        <f>D10+D11+D14+D17-D18</f>
        <v>-19004.169999999925</v>
      </c>
      <c r="E19" s="42"/>
      <c r="F19" s="41"/>
      <c r="G19" s="42"/>
      <c r="H19" s="41"/>
      <c r="I19" s="42"/>
    </row>
    <row r="20" spans="1:9" ht="21" customHeight="1" x14ac:dyDescent="0.25">
      <c r="A20" s="57" t="s">
        <v>22</v>
      </c>
      <c r="B20" s="58"/>
      <c r="C20" s="59"/>
      <c r="D20" s="53">
        <f>D11/(E6+E7)/12</f>
        <v>20.172759981845761</v>
      </c>
      <c r="E20" s="54"/>
      <c r="F20" s="53"/>
      <c r="G20" s="54"/>
      <c r="H20" s="41"/>
      <c r="I20" s="42"/>
    </row>
    <row r="21" spans="1:9" ht="15" customHeight="1" x14ac:dyDescent="0.25">
      <c r="A21" s="60"/>
      <c r="B21" s="61"/>
      <c r="C21" s="61"/>
      <c r="D21" s="61"/>
      <c r="E21" s="62"/>
      <c r="F21" s="63" t="s">
        <v>23</v>
      </c>
      <c r="G21" s="64"/>
      <c r="H21" s="63" t="s">
        <v>24</v>
      </c>
      <c r="I21" s="64"/>
    </row>
    <row r="22" spans="1:9" ht="15" customHeight="1" x14ac:dyDescent="0.25">
      <c r="A22" s="60"/>
      <c r="B22" s="61"/>
      <c r="C22" s="61"/>
      <c r="D22" s="61"/>
      <c r="E22" s="62"/>
      <c r="F22" s="65"/>
      <c r="G22" s="66"/>
      <c r="H22" s="65"/>
      <c r="I22" s="66"/>
    </row>
    <row r="23" spans="1:9" x14ac:dyDescent="0.25">
      <c r="A23" s="67" t="s">
        <v>9</v>
      </c>
      <c r="B23" s="68"/>
      <c r="C23" s="68"/>
      <c r="D23" s="68"/>
      <c r="E23" s="69"/>
      <c r="F23" s="35">
        <f>F24+F25+F26+F27+F28+F29+F30+F31</f>
        <v>317660.24</v>
      </c>
      <c r="G23" s="36"/>
      <c r="H23" s="35">
        <f>SUM(H32+H31+H30+H29+H28+H27+H26+H25+H24)</f>
        <v>329183.07999999996</v>
      </c>
      <c r="I23" s="36"/>
    </row>
    <row r="24" spans="1:9" x14ac:dyDescent="0.25">
      <c r="A24" s="57" t="s">
        <v>10</v>
      </c>
      <c r="B24" s="58"/>
      <c r="C24" s="58"/>
      <c r="D24" s="58"/>
      <c r="E24" s="59"/>
      <c r="F24" s="70">
        <v>18754.849999999999</v>
      </c>
      <c r="G24" s="71"/>
      <c r="H24" s="72">
        <v>46922.79</v>
      </c>
      <c r="I24" s="73"/>
    </row>
    <row r="25" spans="1:9" x14ac:dyDescent="0.25">
      <c r="A25" s="74" t="s">
        <v>11</v>
      </c>
      <c r="B25" s="75"/>
      <c r="C25" s="75"/>
      <c r="D25" s="75"/>
      <c r="E25" s="76"/>
      <c r="F25" s="53">
        <v>23611.01</v>
      </c>
      <c r="G25" s="54"/>
      <c r="H25" s="41">
        <v>3481.5</v>
      </c>
      <c r="I25" s="42"/>
    </row>
    <row r="26" spans="1:9" x14ac:dyDescent="0.25">
      <c r="A26" s="50" t="s">
        <v>12</v>
      </c>
      <c r="B26" s="51"/>
      <c r="C26" s="51"/>
      <c r="D26" s="51"/>
      <c r="E26" s="52"/>
      <c r="F26" s="53">
        <v>13396.32</v>
      </c>
      <c r="G26" s="54"/>
      <c r="H26" s="41">
        <v>10901.55</v>
      </c>
      <c r="I26" s="42"/>
    </row>
    <row r="27" spans="1:9" x14ac:dyDescent="0.25">
      <c r="A27" s="50" t="s">
        <v>17</v>
      </c>
      <c r="B27" s="51"/>
      <c r="C27" s="51"/>
      <c r="D27" s="51"/>
      <c r="E27" s="52"/>
      <c r="F27" s="53">
        <v>23443.56</v>
      </c>
      <c r="G27" s="54"/>
      <c r="H27" s="55">
        <v>17222.5</v>
      </c>
      <c r="I27" s="56"/>
    </row>
    <row r="28" spans="1:9" ht="30" customHeight="1" x14ac:dyDescent="0.25">
      <c r="A28" s="57" t="s">
        <v>42</v>
      </c>
      <c r="B28" s="58"/>
      <c r="C28" s="58"/>
      <c r="D28" s="58"/>
      <c r="E28" s="59"/>
      <c r="F28" s="53">
        <f>116213.08</f>
        <v>116213.08</v>
      </c>
      <c r="G28" s="54"/>
      <c r="H28" s="41">
        <f>112863.96+2128+13421.3</f>
        <v>128413.26000000001</v>
      </c>
      <c r="I28" s="42"/>
    </row>
    <row r="29" spans="1:9" x14ac:dyDescent="0.25">
      <c r="A29" s="50" t="s">
        <v>13</v>
      </c>
      <c r="B29" s="51"/>
      <c r="C29" s="51"/>
      <c r="D29" s="51"/>
      <c r="E29" s="52"/>
      <c r="F29" s="53">
        <v>122241.42</v>
      </c>
      <c r="G29" s="54"/>
      <c r="H29" s="41">
        <v>122241.48</v>
      </c>
      <c r="I29" s="42"/>
    </row>
    <row r="30" spans="1:9" x14ac:dyDescent="0.25">
      <c r="A30" s="8" t="s">
        <v>18</v>
      </c>
      <c r="B30" s="9"/>
      <c r="C30" s="9"/>
      <c r="D30" s="9"/>
      <c r="E30" s="10"/>
      <c r="F30" s="39"/>
      <c r="G30" s="40"/>
      <c r="H30" s="41"/>
      <c r="I30" s="42"/>
    </row>
    <row r="31" spans="1:9" x14ac:dyDescent="0.25">
      <c r="A31" s="50" t="s">
        <v>14</v>
      </c>
      <c r="B31" s="51"/>
      <c r="C31" s="51"/>
      <c r="D31" s="51"/>
      <c r="E31" s="52"/>
      <c r="F31" s="53"/>
      <c r="G31" s="54"/>
      <c r="H31" s="41"/>
      <c r="I31" s="42"/>
    </row>
    <row r="32" spans="1:9" x14ac:dyDescent="0.25">
      <c r="A32" s="27" t="s">
        <v>36</v>
      </c>
      <c r="B32" s="28"/>
      <c r="C32" s="28"/>
      <c r="D32" s="28"/>
      <c r="E32" s="29"/>
      <c r="F32" s="30"/>
      <c r="G32" s="31"/>
      <c r="H32" s="41"/>
      <c r="I32" s="42"/>
    </row>
    <row r="33" spans="1:10" x14ac:dyDescent="0.25">
      <c r="A33" s="32" t="s">
        <v>15</v>
      </c>
      <c r="B33" s="33"/>
      <c r="C33" s="33"/>
      <c r="D33" s="33"/>
      <c r="E33" s="34"/>
      <c r="F33" s="35">
        <v>128939.58</v>
      </c>
      <c r="G33" s="36"/>
      <c r="H33" s="37">
        <v>128939.64</v>
      </c>
      <c r="I33" s="38"/>
    </row>
    <row r="34" spans="1:10" x14ac:dyDescent="0.25">
      <c r="A34" s="32" t="s">
        <v>16</v>
      </c>
      <c r="B34" s="33"/>
      <c r="C34" s="33"/>
      <c r="D34" s="33"/>
      <c r="E34" s="34"/>
      <c r="F34" s="35">
        <f>179008.33-6062.26-0.06+819.72-191.53</f>
        <v>173574.19999999998</v>
      </c>
      <c r="G34" s="36"/>
      <c r="H34" s="37">
        <v>18916</v>
      </c>
      <c r="I34" s="38"/>
    </row>
    <row r="35" spans="1:10" x14ac:dyDescent="0.25">
      <c r="A35" s="32" t="s">
        <v>19</v>
      </c>
      <c r="B35" s="33"/>
      <c r="C35" s="33"/>
      <c r="D35" s="33"/>
      <c r="E35" s="34"/>
      <c r="F35" s="35"/>
      <c r="G35" s="36"/>
      <c r="H35" s="35"/>
      <c r="I35" s="36"/>
    </row>
    <row r="36" spans="1:10" x14ac:dyDescent="0.25">
      <c r="A36" s="32" t="s">
        <v>27</v>
      </c>
      <c r="B36" s="33"/>
      <c r="C36" s="33"/>
      <c r="D36" s="33"/>
      <c r="E36" s="34"/>
      <c r="F36" s="35">
        <f>F23+F33+F34+F35</f>
        <v>620174.02</v>
      </c>
      <c r="G36" s="36"/>
      <c r="H36" s="35">
        <f>H23+H33+H34+H35</f>
        <v>477038.72</v>
      </c>
      <c r="I36" s="36"/>
      <c r="J36" s="11"/>
    </row>
    <row r="37" spans="1:10" x14ac:dyDescent="0.25">
      <c r="A37" s="12" t="s">
        <v>28</v>
      </c>
      <c r="B37" s="13"/>
      <c r="C37" s="13"/>
      <c r="D37" s="13"/>
      <c r="E37" s="14"/>
      <c r="F37" s="35">
        <f>F38+F39+F40</f>
        <v>55427.850000000006</v>
      </c>
      <c r="G37" s="36"/>
      <c r="H37" s="35">
        <f>H38+H39+H40</f>
        <v>24811.35</v>
      </c>
      <c r="I37" s="36"/>
    </row>
    <row r="38" spans="1:10" x14ac:dyDescent="0.25">
      <c r="A38" s="15" t="s">
        <v>29</v>
      </c>
      <c r="B38" s="16"/>
      <c r="C38" s="16"/>
      <c r="D38" s="16"/>
      <c r="E38" s="17"/>
      <c r="F38" s="43">
        <v>25955.34</v>
      </c>
      <c r="G38" s="44"/>
      <c r="H38" s="43">
        <v>0</v>
      </c>
      <c r="I38" s="44"/>
    </row>
    <row r="39" spans="1:10" x14ac:dyDescent="0.25">
      <c r="A39" s="15" t="s">
        <v>30</v>
      </c>
      <c r="B39" s="16"/>
      <c r="C39" s="16"/>
      <c r="D39" s="16"/>
      <c r="E39" s="17"/>
      <c r="F39" s="43">
        <v>3014.49</v>
      </c>
      <c r="G39" s="44"/>
      <c r="H39" s="43">
        <v>0</v>
      </c>
      <c r="I39" s="44"/>
    </row>
    <row r="40" spans="1:10" x14ac:dyDescent="0.25">
      <c r="A40" s="45" t="s">
        <v>31</v>
      </c>
      <c r="B40" s="45"/>
      <c r="C40" s="45"/>
      <c r="D40" s="45"/>
      <c r="E40" s="45"/>
      <c r="F40" s="46">
        <v>26458.02</v>
      </c>
      <c r="G40" s="46"/>
      <c r="H40" s="46">
        <v>24811.35</v>
      </c>
      <c r="I40" s="46"/>
    </row>
    <row r="41" spans="1:10" x14ac:dyDescent="0.25">
      <c r="A41" s="47" t="s">
        <v>25</v>
      </c>
      <c r="B41" s="47"/>
      <c r="C41" s="47"/>
      <c r="D41" s="47"/>
      <c r="E41" s="47"/>
      <c r="F41" s="48">
        <f>F36+F37</f>
        <v>675601.87</v>
      </c>
      <c r="G41" s="49"/>
      <c r="H41" s="48">
        <f>H36+H37</f>
        <v>501850.06999999995</v>
      </c>
      <c r="I41" s="49"/>
    </row>
    <row r="42" spans="1:10" x14ac:dyDescent="0.25">
      <c r="A42" s="98"/>
      <c r="B42" s="99"/>
      <c r="C42" s="99"/>
      <c r="D42" s="99"/>
      <c r="E42" s="100"/>
      <c r="F42" s="101"/>
      <c r="G42" s="102"/>
      <c r="H42" s="101"/>
      <c r="I42" s="102"/>
    </row>
    <row r="43" spans="1:10" x14ac:dyDescent="0.25">
      <c r="A43" s="21" t="s">
        <v>32</v>
      </c>
      <c r="B43" s="18"/>
      <c r="C43" s="18"/>
      <c r="D43" s="18"/>
      <c r="E43" s="18"/>
      <c r="F43" s="19"/>
      <c r="G43" s="20"/>
      <c r="H43" s="22" t="s">
        <v>33</v>
      </c>
      <c r="I43" s="20"/>
    </row>
    <row r="45" spans="1:10" x14ac:dyDescent="0.25">
      <c r="A45" t="s">
        <v>37</v>
      </c>
      <c r="F45" t="s">
        <v>38</v>
      </c>
      <c r="H45" t="s">
        <v>39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19:C19"/>
    <mergeCell ref="D19:E19"/>
    <mergeCell ref="F19:G19"/>
    <mergeCell ref="H19:I19"/>
    <mergeCell ref="A20:C20"/>
    <mergeCell ref="D20:E20"/>
    <mergeCell ref="F20:G20"/>
    <mergeCell ref="H20:I20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2022-02-24T09:41:26Z</dcterms:modified>
</cp:coreProperties>
</file>