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F29" i="1"/>
  <c r="D13" i="1"/>
  <c r="H24" i="1" l="1"/>
  <c r="H39" i="1" s="1"/>
  <c r="H40" i="1"/>
  <c r="F24" i="1" l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<sst xmlns="http://schemas.openxmlformats.org/spreadsheetml/2006/main" count="46" uniqueCount="45">
  <si>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</si>
  <si>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</si>
  <si>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</si>
  <si>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</si>
  <si>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</si>
  <si>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</si>
  <si>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</si>
  <si>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</si>
  <si>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</si>
  <si>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</si>
  <si>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</si>
  <si>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</si>
  <si>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</si>
  <si>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</si>
  <si>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</si>
  <si>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</si>
  <si>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</si>
  <si>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</si>
  <si>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</si>
  <si>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</si>
  <si>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</si>
  <si>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</si>
  <si>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</si>
  <si>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</si>
  <si>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</si>
  <si>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</si>
  <si>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</si>
  <si>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</si>
  <si>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</si>
  <si>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</si>
  <si>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</si>
  <si>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</si>
  <si>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</si>
  <si>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</si>
  <si>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</si>
  <si>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</si>
  <si>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</si>
  <si>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</si>
  <si>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</si>
  <si>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</si>
  <si>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</si>
  <si>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</si>
  <si>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</si>
  <si>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ул.Металлургов,3  за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</si>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</sst>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43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6192.3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79" t="s">
        <v>40</v>
      </c>
      <c r="B11" s="80"/>
      <c r="C11" s="81"/>
      <c r="D11" s="82">
        <v>-229356.49</v>
      </c>
      <c r="E11" s="83"/>
      <c r="F11" s="84"/>
      <c r="G11" s="85"/>
      <c r="H11" s="82"/>
      <c r="I11" s="83"/>
    </row>
    <row r="12" spans="1:9" x14ac:dyDescent="0.25">
      <c r="A12" s="32" t="s">
        <v>6</v>
      </c>
      <c r="B12" s="33"/>
      <c r="C12" s="34"/>
      <c r="D12" s="35">
        <f>F44</f>
        <v>1535749.6800000002</v>
      </c>
      <c r="E12" s="39"/>
      <c r="F12" s="38"/>
      <c r="G12" s="39"/>
      <c r="H12" s="35"/>
      <c r="I12" s="39"/>
    </row>
    <row r="13" spans="1:9" x14ac:dyDescent="0.25">
      <c r="A13" s="86" t="s">
        <v>7</v>
      </c>
      <c r="B13" s="87"/>
      <c r="C13" s="88"/>
      <c r="D13" s="92">
        <f>54136.15+1360632.59+6308.44+75059.79</f>
        <v>1496136.97</v>
      </c>
      <c r="E13" s="93"/>
      <c r="F13" s="96"/>
      <c r="G13" s="97"/>
      <c r="H13" s="99"/>
      <c r="I13" s="100"/>
    </row>
    <row r="14" spans="1:9" x14ac:dyDescent="0.25">
      <c r="A14" s="89"/>
      <c r="B14" s="90"/>
      <c r="C14" s="91"/>
      <c r="D14" s="94"/>
      <c r="E14" s="95"/>
      <c r="F14" s="98"/>
      <c r="G14" s="52"/>
      <c r="H14" s="53"/>
      <c r="I14" s="54"/>
    </row>
    <row r="15" spans="1:9" x14ac:dyDescent="0.25">
      <c r="A15" s="101" t="s">
        <v>39</v>
      </c>
      <c r="B15" s="102"/>
      <c r="C15" s="103"/>
      <c r="D15" s="99">
        <v>720</v>
      </c>
      <c r="E15" s="100"/>
      <c r="F15" s="109"/>
      <c r="G15" s="110"/>
      <c r="H15" s="99"/>
      <c r="I15" s="100"/>
    </row>
    <row r="16" spans="1:9" x14ac:dyDescent="0.25">
      <c r="A16" s="104"/>
      <c r="B16" s="105"/>
      <c r="C16" s="106"/>
      <c r="D16" s="107"/>
      <c r="E16" s="108"/>
      <c r="F16" s="111"/>
      <c r="G16" s="112"/>
      <c r="H16" s="107"/>
      <c r="I16" s="108"/>
    </row>
    <row r="17" spans="1:9" x14ac:dyDescent="0.25">
      <c r="A17" s="55"/>
      <c r="B17" s="56"/>
      <c r="C17" s="57"/>
      <c r="D17" s="53"/>
      <c r="E17" s="54"/>
      <c r="F17" s="113"/>
      <c r="G17" s="114"/>
      <c r="H17" s="53"/>
      <c r="I17" s="54"/>
    </row>
    <row r="18" spans="1:9" ht="30.75" customHeight="1" x14ac:dyDescent="0.25">
      <c r="A18" s="48" t="s">
        <v>34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1295102.95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12010.240000000224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20.667464431632837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676942.23</v>
      </c>
      <c r="G24" s="37"/>
      <c r="H24" s="30">
        <f>H25+H26+H27+H28+H29+H30+H31+H32+H33+H34</f>
        <v>635368.36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25264.58</v>
      </c>
      <c r="G25" s="52"/>
      <c r="H25" s="53">
        <v>60886.03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88426.04</v>
      </c>
      <c r="G26" s="36"/>
      <c r="H26" s="38">
        <v>15320.38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52015.32</v>
      </c>
      <c r="G27" s="36"/>
      <c r="H27" s="38">
        <v>28904.54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31952.27</v>
      </c>
      <c r="G28" s="36"/>
      <c r="H28" s="44">
        <v>52791.25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f>208804.36</f>
        <v>208804.36</v>
      </c>
      <c r="G29" s="36"/>
      <c r="H29" s="38">
        <f>201373.56+2745+2867.96</f>
        <v>206986.52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270479.65999999997</v>
      </c>
      <c r="G30" s="36"/>
      <c r="H30" s="38">
        <v>270479.64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286084.26</v>
      </c>
      <c r="G35" s="37"/>
      <c r="H35" s="40">
        <v>286084.32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437671.76+3.43-7249.68-3.96</f>
        <v>430421.55</v>
      </c>
      <c r="G38" s="37"/>
      <c r="H38" s="30">
        <v>263830.25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1393448.04</v>
      </c>
      <c r="G39" s="31"/>
      <c r="H39" s="30">
        <f>H24+H35+H36+H37+H38</f>
        <v>1185282.93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142301.64000000001</v>
      </c>
      <c r="G40" s="37"/>
      <c r="H40" s="30">
        <f>H41+H42+H43</f>
        <v>109820.02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58331.94</v>
      </c>
      <c r="G41" s="37"/>
      <c r="H41" s="30">
        <v>60153.48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6689.16</v>
      </c>
      <c r="G42" s="37"/>
      <c r="H42" s="30">
        <v>7799.74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77280.539999999994</v>
      </c>
      <c r="G43" s="37"/>
      <c r="H43" s="30">
        <v>41866.800000000003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1535749.6800000002</v>
      </c>
      <c r="G44" s="31"/>
      <c r="H44" s="30">
        <f>H39+H40</f>
        <v>1295102.95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2022-02-24T08:57:41Z</dcterms:modified>
</cp:coreProperties>
</file>