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 l="1"/>
  <c r="F24" i="1" s="1"/>
  <c r="F38" i="1" s="1"/>
  <c r="D13" i="1"/>
  <c r="H38" i="1" l="1"/>
  <c r="H39" i="1" l="1"/>
  <c r="H43" i="1" s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<sst xmlns="http://schemas.openxmlformats.org/spreadsheetml/2006/main" count="41" uniqueCount="41">
  <si>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</si>
  <si>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</si>
  <si>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</si>
  <si>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</si>
  <si>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</si>
  <si>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</si>
  <si>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</si>
  <si>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</si>
  <si>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</si>
  <si>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</si>
  <si>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</si>
  <si>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</si>
  <si>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</si>
  <si>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</si>
  <si>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</si>
  <si>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</si>
  <si>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</si>
  <si>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</si>
  <si>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</si>
  <si>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</si>
  <si>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</si>
  <si>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</si>
  <si>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</si>
  <si>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</si>
  <si>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</si>
  <si>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</si>
  <si>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</si>
  <si>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</si>
  <si>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</si>
  <si>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</si>
  <si>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</si>
  <si>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</si>
  <si>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</si>
  <si>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</si>
  <si>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</si>
  <si>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</si>
  <si>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начало года</t>
  </si>
  <si>
    <t>Содержание детской площадки</t>
  </si>
  <si>
    <t>многоквартирному дому по адресу ул. Сосновая, 7  за 2021 года</t>
  </si>
  <si>
    <t>12000 - за декабрь 2021 года на р/сч поступили в январе 2022 года.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</si>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</sst>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tabSelected="1" topLeftCell="A22" workbookViewId="0">
      <selection activeCell="A47" sqref="A47:H4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38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5860.8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36</v>
      </c>
      <c r="B11" s="25"/>
      <c r="C11" s="26"/>
      <c r="D11" s="27">
        <v>139491.26999999999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1962184.44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74690.29+1727885.89+8874.48+54846.9</f>
        <v>1866297.5599999998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33</v>
      </c>
      <c r="B15" s="56"/>
      <c r="C15" s="57"/>
      <c r="D15" s="51">
        <v>132000</v>
      </c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/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1940098.5699999998</v>
      </c>
      <c r="E19" s="73"/>
      <c r="F19" s="86"/>
      <c r="G19" s="73"/>
      <c r="H19" s="34"/>
      <c r="I19" s="35"/>
    </row>
    <row r="20" spans="1:9" x14ac:dyDescent="0.25">
      <c r="A20" s="31" t="s">
        <v>17</v>
      </c>
      <c r="B20" s="32"/>
      <c r="C20" s="33"/>
      <c r="D20" s="72">
        <f>D11+D12+D15+D18-D19</f>
        <v>293577.14000000013</v>
      </c>
      <c r="E20" s="73"/>
      <c r="F20" s="36"/>
      <c r="G20" s="35"/>
      <c r="H20" s="36"/>
      <c r="I20" s="35"/>
    </row>
    <row r="21" spans="1:9" ht="21" customHeight="1" x14ac:dyDescent="0.25">
      <c r="A21" s="87" t="s">
        <v>18</v>
      </c>
      <c r="B21" s="88"/>
      <c r="C21" s="89"/>
      <c r="D21" s="34">
        <f>D12/(E7+E8)/12</f>
        <v>27.899837906087907</v>
      </c>
      <c r="E21" s="90"/>
      <c r="F21" s="34"/>
      <c r="G21" s="90"/>
      <c r="H21" s="36"/>
      <c r="I21" s="35"/>
    </row>
    <row r="22" spans="1:9" x14ac:dyDescent="0.25">
      <c r="A22" s="91"/>
      <c r="B22" s="92"/>
      <c r="C22" s="92"/>
      <c r="D22" s="92"/>
      <c r="E22" s="93"/>
      <c r="F22" s="82" t="s">
        <v>19</v>
      </c>
      <c r="G22" s="83"/>
      <c r="H22" s="82" t="s">
        <v>20</v>
      </c>
      <c r="I22" s="83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811603.59000000008</v>
      </c>
      <c r="G24" s="23"/>
      <c r="H24" s="22">
        <f>H25+H26+H27+H28+H29+H30+H31+H32+H33</f>
        <v>829666.46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25318.66</v>
      </c>
      <c r="G25" s="50"/>
      <c r="H25" s="53">
        <v>42753.599999999999</v>
      </c>
      <c r="I25" s="54"/>
    </row>
    <row r="26" spans="1:9" x14ac:dyDescent="0.25">
      <c r="A26" s="61" t="s">
        <v>32</v>
      </c>
      <c r="B26" s="62"/>
      <c r="C26" s="62"/>
      <c r="D26" s="62"/>
      <c r="E26" s="63"/>
      <c r="F26" s="34">
        <v>144878.98000000001</v>
      </c>
      <c r="G26" s="90"/>
      <c r="H26" s="36">
        <v>167500.67000000001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35164.800000000003</v>
      </c>
      <c r="G27" s="90"/>
      <c r="H27" s="36">
        <v>24570.05</v>
      </c>
      <c r="I27" s="35"/>
    </row>
    <row r="28" spans="1:9" x14ac:dyDescent="0.25">
      <c r="A28" s="31" t="s">
        <v>16</v>
      </c>
      <c r="B28" s="32"/>
      <c r="C28" s="32"/>
      <c r="D28" s="32"/>
      <c r="E28" s="33"/>
      <c r="F28" s="34">
        <v>14065.92</v>
      </c>
      <c r="G28" s="90"/>
      <c r="H28" s="86">
        <v>10850.76</v>
      </c>
      <c r="I28" s="73"/>
    </row>
    <row r="29" spans="1:9" ht="30" customHeight="1" x14ac:dyDescent="0.25">
      <c r="A29" s="87" t="s">
        <v>40</v>
      </c>
      <c r="B29" s="88"/>
      <c r="C29" s="88"/>
      <c r="D29" s="88"/>
      <c r="E29" s="89"/>
      <c r="F29" s="34">
        <f>116043.84+44307.65+8087.9+8087.9</f>
        <v>176527.28999999998</v>
      </c>
      <c r="G29" s="90"/>
      <c r="H29" s="36">
        <f>116043.84+21513+44852.5</f>
        <v>182409.34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401582.02</v>
      </c>
      <c r="G30" s="90"/>
      <c r="H30" s="36">
        <v>401582.04</v>
      </c>
      <c r="I30" s="35"/>
    </row>
    <row r="31" spans="1:9" x14ac:dyDescent="0.25">
      <c r="A31" s="10" t="s">
        <v>37</v>
      </c>
      <c r="B31" s="8"/>
      <c r="C31" s="8"/>
      <c r="D31" s="8"/>
      <c r="E31" s="9"/>
      <c r="F31" s="102">
        <v>14065.92</v>
      </c>
      <c r="G31" s="103"/>
      <c r="H31" s="36"/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22</v>
      </c>
      <c r="B33" s="32"/>
      <c r="C33" s="32"/>
      <c r="D33" s="32"/>
      <c r="E33" s="33"/>
      <c r="F33" s="34">
        <v>0</v>
      </c>
      <c r="G33" s="90"/>
      <c r="H33" s="36"/>
      <c r="I33" s="35"/>
    </row>
    <row r="34" spans="1:9" x14ac:dyDescent="0.25">
      <c r="A34" s="110" t="s">
        <v>25</v>
      </c>
      <c r="B34" s="111"/>
      <c r="C34" s="111"/>
      <c r="D34" s="111"/>
      <c r="E34" s="112"/>
      <c r="F34" s="22">
        <v>258812.93</v>
      </c>
      <c r="G34" s="23"/>
      <c r="H34" s="100">
        <v>258812.88</v>
      </c>
      <c r="I34" s="101"/>
    </row>
    <row r="35" spans="1:9" x14ac:dyDescent="0.25">
      <c r="A35" s="110" t="s">
        <v>23</v>
      </c>
      <c r="B35" s="111"/>
      <c r="C35" s="111"/>
      <c r="D35" s="111"/>
      <c r="E35" s="112"/>
      <c r="F35" s="22"/>
      <c r="G35" s="23"/>
      <c r="H35" s="22"/>
      <c r="I35" s="23"/>
    </row>
    <row r="36" spans="1:9" x14ac:dyDescent="0.25">
      <c r="A36" s="110" t="s">
        <v>24</v>
      </c>
      <c r="B36" s="111"/>
      <c r="C36" s="111"/>
      <c r="D36" s="111"/>
      <c r="E36" s="112"/>
      <c r="F36" s="22">
        <v>430417.15</v>
      </c>
      <c r="G36" s="23"/>
      <c r="H36" s="22">
        <v>429147.96</v>
      </c>
      <c r="I36" s="23"/>
    </row>
    <row r="37" spans="1:9" x14ac:dyDescent="0.25">
      <c r="A37" s="19" t="s">
        <v>31</v>
      </c>
      <c r="B37" s="20"/>
      <c r="C37" s="20"/>
      <c r="D37" s="20"/>
      <c r="E37" s="21"/>
      <c r="F37" s="22">
        <f>317889.79-6000+0.86</f>
        <v>311890.64999999997</v>
      </c>
      <c r="G37" s="23"/>
      <c r="H37" s="22">
        <v>361285</v>
      </c>
      <c r="I37" s="23"/>
    </row>
    <row r="38" spans="1:9" x14ac:dyDescent="0.25">
      <c r="A38" s="110" t="s">
        <v>26</v>
      </c>
      <c r="B38" s="111"/>
      <c r="C38" s="111"/>
      <c r="D38" s="111"/>
      <c r="E38" s="112"/>
      <c r="F38" s="22">
        <f>F24+F34+F35+F36+F37</f>
        <v>1812724.3199999998</v>
      </c>
      <c r="G38" s="101"/>
      <c r="H38" s="22">
        <f>H24+H34+H35+H36+H37</f>
        <v>1878912.2999999998</v>
      </c>
      <c r="I38" s="101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149460.12</v>
      </c>
      <c r="G39" s="23"/>
      <c r="H39" s="22">
        <f>H40+H41+H42</f>
        <v>61186.27</v>
      </c>
      <c r="I39" s="23"/>
    </row>
    <row r="40" spans="1:9" x14ac:dyDescent="0.25">
      <c r="A40" s="14" t="s">
        <v>28</v>
      </c>
      <c r="B40" s="15"/>
      <c r="C40" s="15"/>
      <c r="D40" s="15"/>
      <c r="E40" s="16"/>
      <c r="F40" s="22">
        <v>82641.06</v>
      </c>
      <c r="G40" s="23"/>
      <c r="H40" s="22">
        <v>0</v>
      </c>
      <c r="I40" s="23"/>
    </row>
    <row r="41" spans="1:9" x14ac:dyDescent="0.25">
      <c r="A41" s="14" t="s">
        <v>29</v>
      </c>
      <c r="B41" s="15"/>
      <c r="C41" s="15"/>
      <c r="D41" s="15"/>
      <c r="E41" s="16"/>
      <c r="F41" s="22">
        <v>9496.98</v>
      </c>
      <c r="G41" s="23"/>
      <c r="H41" s="22">
        <v>0</v>
      </c>
      <c r="I41" s="23"/>
    </row>
    <row r="42" spans="1:9" x14ac:dyDescent="0.25">
      <c r="A42" s="107" t="s">
        <v>30</v>
      </c>
      <c r="B42" s="108"/>
      <c r="C42" s="108"/>
      <c r="D42" s="108"/>
      <c r="E42" s="109"/>
      <c r="F42" s="22">
        <v>57322.080000000002</v>
      </c>
      <c r="G42" s="23"/>
      <c r="H42" s="22">
        <v>61186.27</v>
      </c>
      <c r="I42" s="23"/>
    </row>
    <row r="43" spans="1:9" x14ac:dyDescent="0.25">
      <c r="A43" s="110" t="s">
        <v>21</v>
      </c>
      <c r="B43" s="111"/>
      <c r="C43" s="111"/>
      <c r="D43" s="111"/>
      <c r="E43" s="112"/>
      <c r="F43" s="22">
        <f>F38+F39</f>
        <v>1962184.44</v>
      </c>
      <c r="G43" s="101"/>
      <c r="H43" s="22">
        <f>H38+H39</f>
        <v>1940098.5699999998</v>
      </c>
      <c r="I43" s="101"/>
    </row>
    <row r="44" spans="1:9" x14ac:dyDescent="0.25">
      <c r="A44" s="104"/>
      <c r="B44" s="105"/>
      <c r="C44" s="105"/>
      <c r="D44" s="105"/>
      <c r="E44" s="106"/>
      <c r="F44" s="100"/>
      <c r="G44" s="101"/>
      <c r="H44" s="36"/>
      <c r="I44" s="35"/>
    </row>
    <row r="46" spans="1:9" x14ac:dyDescent="0.25">
      <c r="A46" t="s">
        <v>34</v>
      </c>
      <c r="F46" t="s">
        <v>15</v>
      </c>
      <c r="H46" t="s">
        <v>14</v>
      </c>
    </row>
    <row r="47" spans="1:9" x14ac:dyDescent="0.25">
      <c r="A47" s="113" t="s">
        <v>39</v>
      </c>
      <c r="B47" s="113"/>
      <c r="C47" s="113"/>
      <c r="D47" s="113"/>
      <c r="E47" s="113"/>
      <c r="F47" s="113"/>
      <c r="G47" s="113"/>
      <c r="H47" s="113"/>
    </row>
  </sheetData>
  <mergeCells count="104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47:H47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2022-02-25T07:52:23Z</dcterms:modified>
</cp:coreProperties>
</file>