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8" i="1" l="1"/>
  <c r="H23" i="1" s="1"/>
  <c r="F33" i="1" l="1"/>
  <c r="H33" i="1"/>
  <c r="D13" i="1" l="1"/>
  <c r="F28" i="1"/>
  <c r="H36" i="1" l="1"/>
  <c r="F36" i="1"/>
  <c r="H35" i="1" l="1"/>
  <c r="H40" i="1" s="1"/>
  <c r="D18" i="1" s="1"/>
  <c r="F23" i="1"/>
  <c r="F35" i="1" s="1"/>
  <c r="F40" i="1" s="1"/>
  <c r="D12" i="1" l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<sst xmlns="http://schemas.openxmlformats.org/spreadsheetml/2006/main" count="37" uniqueCount="37">
  <si>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</si>
  <si>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</si>
  <si>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</si>
  <si>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</si>
  <si>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</si>
  <si>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</si>
  <si>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</si>
  <si>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</si>
  <si>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</si>
  <si>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</si>
  <si>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</si>
  <si>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</si>
  <si>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</si>
  <si>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</si>
  <si>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</si>
  <si>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</si>
  <si>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</si>
  <si>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</si>
  <si>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</si>
  <si>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</si>
  <si>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</si>
  <si>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</si>
  <si>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</si>
  <si>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</si>
  <si>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</si>
  <si>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</si>
  <si>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</si>
  <si>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</si>
  <si>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</si>
  <si>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</si>
  <si>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</si>
  <si>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</si>
  <si>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</si>
  <si>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</si>
  <si>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</si>
  <si>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многоквартирному дому по адресу ул.М.Расковой , 88  за  2021 г.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</si>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</sst>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topLeftCell="A10" workbookViewId="0">
      <selection activeCell="A28" sqref="A28:E28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35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1590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6" t="s">
        <v>18</v>
      </c>
      <c r="B11" s="47"/>
      <c r="C11" s="48"/>
      <c r="D11" s="35">
        <v>9849.98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341480.54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16134.48+318920.65+1918.97+12563.26</f>
        <v>349537.36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14</v>
      </c>
      <c r="B15" s="67"/>
      <c r="C15" s="68"/>
      <c r="D15" s="72">
        <v>1200</v>
      </c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298603.39</v>
      </c>
      <c r="E18" s="45"/>
      <c r="F18" s="44"/>
      <c r="G18" s="45"/>
      <c r="H18" s="35"/>
      <c r="I18" s="36"/>
    </row>
    <row r="19" spans="1:9" x14ac:dyDescent="0.25">
      <c r="A19" s="39" t="s">
        <v>19</v>
      </c>
      <c r="B19" s="40"/>
      <c r="C19" s="41"/>
      <c r="D19" s="44">
        <f>D11+D12+D15-D18</f>
        <v>53927.129999999946</v>
      </c>
      <c r="E19" s="45"/>
      <c r="F19" s="35"/>
      <c r="G19" s="36"/>
      <c r="H19" s="35"/>
      <c r="I19" s="36"/>
    </row>
    <row r="20" spans="1:9" ht="21" customHeight="1" x14ac:dyDescent="0.25">
      <c r="A20" s="46" t="s">
        <v>20</v>
      </c>
      <c r="B20" s="47"/>
      <c r="C20" s="48"/>
      <c r="D20" s="42">
        <f>D12/(E7+E8)/12</f>
        <v>17.897302935010483</v>
      </c>
      <c r="E20" s="43"/>
      <c r="F20" s="42"/>
      <c r="G20" s="43"/>
      <c r="H20" s="35"/>
      <c r="I20" s="36"/>
    </row>
    <row r="21" spans="1:9" x14ac:dyDescent="0.25">
      <c r="A21" s="56"/>
      <c r="B21" s="57"/>
      <c r="C21" s="57"/>
      <c r="D21" s="57"/>
      <c r="E21" s="58"/>
      <c r="F21" s="59" t="s">
        <v>21</v>
      </c>
      <c r="G21" s="60"/>
      <c r="H21" s="59" t="s">
        <v>22</v>
      </c>
      <c r="I21" s="60"/>
    </row>
    <row r="22" spans="1:9" ht="27.7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195379.19999999998</v>
      </c>
      <c r="G23" s="37"/>
      <c r="H23" s="31">
        <f>H24+H25+H26+H27+H28+H29+H30+H31</f>
        <v>192387.83</v>
      </c>
      <c r="I23" s="37"/>
    </row>
    <row r="24" spans="1:9" x14ac:dyDescent="0.25">
      <c r="A24" s="46" t="s">
        <v>24</v>
      </c>
      <c r="B24" s="47"/>
      <c r="C24" s="47"/>
      <c r="D24" s="47"/>
      <c r="E24" s="48"/>
      <c r="F24" s="49">
        <v>12974.4</v>
      </c>
      <c r="G24" s="50"/>
      <c r="H24" s="51">
        <v>26905.599999999999</v>
      </c>
      <c r="I24" s="52"/>
    </row>
    <row r="25" spans="1:9" x14ac:dyDescent="0.25">
      <c r="A25" s="53" t="s">
        <v>25</v>
      </c>
      <c r="B25" s="54"/>
      <c r="C25" s="54"/>
      <c r="D25" s="54"/>
      <c r="E25" s="55"/>
      <c r="F25" s="42">
        <v>31863.599999999999</v>
      </c>
      <c r="G25" s="43"/>
      <c r="H25" s="35">
        <v>8452</v>
      </c>
      <c r="I25" s="36"/>
    </row>
    <row r="26" spans="1:9" x14ac:dyDescent="0.25">
      <c r="A26" s="39" t="s">
        <v>10</v>
      </c>
      <c r="B26" s="40"/>
      <c r="C26" s="40"/>
      <c r="D26" s="40"/>
      <c r="E26" s="41"/>
      <c r="F26" s="42">
        <v>13356</v>
      </c>
      <c r="G26" s="43"/>
      <c r="H26" s="35">
        <v>10901.57</v>
      </c>
      <c r="I26" s="36"/>
    </row>
    <row r="27" spans="1:9" x14ac:dyDescent="0.25">
      <c r="A27" s="39" t="s">
        <v>15</v>
      </c>
      <c r="B27" s="40"/>
      <c r="C27" s="40"/>
      <c r="D27" s="40"/>
      <c r="E27" s="41"/>
      <c r="F27" s="42">
        <v>9158.4</v>
      </c>
      <c r="G27" s="43"/>
      <c r="H27" s="44">
        <v>4767.0600000000004</v>
      </c>
      <c r="I27" s="45"/>
    </row>
    <row r="28" spans="1:9" ht="30" customHeight="1" x14ac:dyDescent="0.25">
      <c r="A28" s="46" t="s">
        <v>36</v>
      </c>
      <c r="B28" s="47"/>
      <c r="C28" s="47"/>
      <c r="D28" s="47"/>
      <c r="E28" s="48"/>
      <c r="F28" s="42">
        <f>42739.2+3625.2</f>
        <v>46364.399999999994</v>
      </c>
      <c r="G28" s="43"/>
      <c r="H28" s="35">
        <f>42739.2+13204+3756</f>
        <v>59699.199999999997</v>
      </c>
      <c r="I28" s="36"/>
    </row>
    <row r="29" spans="1:9" x14ac:dyDescent="0.25">
      <c r="A29" s="39" t="s">
        <v>11</v>
      </c>
      <c r="B29" s="40"/>
      <c r="C29" s="40"/>
      <c r="D29" s="40"/>
      <c r="E29" s="41"/>
      <c r="F29" s="42">
        <v>81662.399999999994</v>
      </c>
      <c r="G29" s="43"/>
      <c r="H29" s="35">
        <v>81662.399999999994</v>
      </c>
      <c r="I29" s="36"/>
    </row>
    <row r="30" spans="1:9" x14ac:dyDescent="0.25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32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12</v>
      </c>
      <c r="B32" s="29"/>
      <c r="C32" s="29"/>
      <c r="D32" s="29"/>
      <c r="E32" s="30"/>
      <c r="F32" s="31">
        <v>72885.600000000006</v>
      </c>
      <c r="G32" s="37"/>
      <c r="H32" s="38">
        <v>72885.600000000006</v>
      </c>
      <c r="I32" s="32"/>
    </row>
    <row r="33" spans="1:10" x14ac:dyDescent="0.25">
      <c r="A33" s="28" t="s">
        <v>13</v>
      </c>
      <c r="B33" s="29"/>
      <c r="C33" s="29"/>
      <c r="D33" s="29"/>
      <c r="E33" s="30"/>
      <c r="F33" s="31">
        <f>47127.6-3800+0.72-895.7</f>
        <v>42432.62</v>
      </c>
      <c r="G33" s="37"/>
      <c r="H33" s="38">
        <f>30202.5</f>
        <v>30202.5</v>
      </c>
      <c r="I33" s="32"/>
    </row>
    <row r="34" spans="1:10" x14ac:dyDescent="0.25">
      <c r="A34" s="28" t="s">
        <v>17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310697.42</v>
      </c>
      <c r="G35" s="37"/>
      <c r="H35" s="31">
        <f>H23+H32+H33+H34</f>
        <v>295475.93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30783.120000000003</v>
      </c>
      <c r="G36" s="37"/>
      <c r="H36" s="31">
        <f>H37+H38+H39</f>
        <v>3127.46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>
        <v>17172</v>
      </c>
      <c r="G37" s="27"/>
      <c r="H37" s="26">
        <v>0</v>
      </c>
      <c r="I37" s="27"/>
    </row>
    <row r="38" spans="1:10" x14ac:dyDescent="0.25">
      <c r="A38" s="15" t="s">
        <v>29</v>
      </c>
      <c r="B38" s="16"/>
      <c r="C38" s="16"/>
      <c r="D38" s="16"/>
      <c r="E38" s="17"/>
      <c r="F38" s="26">
        <v>1908</v>
      </c>
      <c r="G38" s="27"/>
      <c r="H38" s="26">
        <v>0</v>
      </c>
      <c r="I38" s="27"/>
    </row>
    <row r="39" spans="1:10" x14ac:dyDescent="0.25">
      <c r="A39" s="23" t="s">
        <v>30</v>
      </c>
      <c r="B39" s="24"/>
      <c r="C39" s="24"/>
      <c r="D39" s="24"/>
      <c r="E39" s="25"/>
      <c r="F39" s="26">
        <v>11703.12</v>
      </c>
      <c r="G39" s="27"/>
      <c r="H39" s="26">
        <v>3127.46</v>
      </c>
      <c r="I39" s="27"/>
    </row>
    <row r="40" spans="1:10" x14ac:dyDescent="0.25">
      <c r="A40" s="28" t="s">
        <v>23</v>
      </c>
      <c r="B40" s="29"/>
      <c r="C40" s="29"/>
      <c r="D40" s="29"/>
      <c r="E40" s="30"/>
      <c r="F40" s="31">
        <f>F35+F36</f>
        <v>341480.54</v>
      </c>
      <c r="G40" s="32"/>
      <c r="H40" s="31">
        <f>H35+H36</f>
        <v>298603.39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2022-02-09T03:11:04Z</dcterms:modified>
</cp:coreProperties>
</file>