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инж.об." sheetId="4" r:id="rId5"/>
    <sheet name="ТР эл.оборуд." sheetId="7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8" i="6" l="1"/>
  <c r="D73" i="2"/>
  <c r="C73" i="2"/>
  <c r="D34" i="1"/>
  <c r="D23" i="2" l="1"/>
  <c r="D18" i="2"/>
  <c r="C18" i="2"/>
  <c r="C68" i="2"/>
  <c r="D32" i="1"/>
  <c r="D17" i="3"/>
  <c r="C64" i="2"/>
  <c r="C35" i="9"/>
  <c r="D35" i="9" s="1"/>
  <c r="D30" i="1"/>
  <c r="C56" i="2"/>
  <c r="C28" i="1"/>
  <c r="C29" i="9"/>
  <c r="C52" i="2"/>
  <c r="C24" i="1"/>
  <c r="C25" i="9"/>
  <c r="C46" i="2"/>
  <c r="C19" i="9"/>
  <c r="C13" i="3"/>
  <c r="C42" i="2"/>
  <c r="C30" i="2"/>
  <c r="D30" i="2" s="1"/>
  <c r="D6" i="3"/>
  <c r="C23" i="2"/>
  <c r="C10" i="1"/>
  <c r="D10" i="1" s="1"/>
  <c r="M4" i="5"/>
  <c r="L4" i="5"/>
  <c r="K4" i="5"/>
  <c r="J4" i="5"/>
  <c r="I4" i="5"/>
  <c r="H4" i="5"/>
  <c r="G4" i="5"/>
  <c r="F4" i="5"/>
  <c r="E4" i="5"/>
  <c r="D4" i="5"/>
  <c r="C4" i="5"/>
  <c r="B4" i="5"/>
  <c r="C12" i="2"/>
  <c r="G19" i="5"/>
  <c r="M14" i="5"/>
  <c r="L14" i="5"/>
  <c r="K14" i="5"/>
  <c r="J14" i="5"/>
  <c r="I14" i="5"/>
  <c r="H14" i="5"/>
  <c r="G14" i="5"/>
  <c r="F14" i="5"/>
  <c r="E14" i="5"/>
  <c r="D14" i="5"/>
  <c r="C14" i="5"/>
  <c r="B14" i="5"/>
  <c r="N22" i="5"/>
  <c r="N21" i="5"/>
  <c r="N20" i="5"/>
  <c r="M19" i="5"/>
  <c r="L19" i="5"/>
  <c r="K19" i="5"/>
  <c r="J19" i="5"/>
  <c r="I19" i="5"/>
  <c r="H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24" i="5" l="1"/>
  <c r="D52" i="2"/>
  <c r="D56" i="2" s="1"/>
  <c r="D64" i="2" s="1"/>
  <c r="D68" i="2" s="1"/>
  <c r="L24" i="5"/>
  <c r="I24" i="5"/>
  <c r="H24" i="5"/>
  <c r="G24" i="5"/>
  <c r="K24" i="5"/>
  <c r="D36" i="2"/>
  <c r="D42" i="2" s="1"/>
  <c r="D46" i="2" s="1"/>
  <c r="B24" i="5"/>
  <c r="J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<sst xmlns="http://schemas.openxmlformats.org/spreadsheetml/2006/main" count="241" uniqueCount="120">
  <si>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</si>
  <si>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</si>
  <si>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</si>
  <si>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</si>
  <si>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</si>
  <si>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</si>
  <si>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</si>
  <si>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</si>
  <si>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</si>
  <si>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</si>
  <si>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</si>
  <si>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</si>
  <si>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</si>
  <si>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</si>
  <si>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</si>
  <si>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</si>
  <si>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</si>
  <si>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</si>
  <si>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</si>
  <si>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</si>
  <si>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</si>
  <si>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</si>
  <si>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</si>
  <si>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</si>
  <si>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</si>
  <si>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</si>
  <si>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</si>
  <si>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</si>
  <si>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</si>
  <si>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</si>
  <si>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</si>
  <si>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</si>
  <si>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</si>
  <si>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</si>
  <si>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</si>
  <si>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</si>
  <si>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</si>
  <si>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</si>
  <si>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</si>
  <si>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</si>
  <si>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</si>
  <si>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</si>
  <si>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</si>
  <si>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</si>
  <si>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</si>
  <si>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</si>
  <si>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</si>
  <si>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</si>
  <si>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</si>
  <si>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</si>
  <si>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</si>
  <si>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</si>
  <si>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</si>
  <si>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</si>
  <si>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</si>
  <si>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</si>
  <si>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</si>
  <si>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Сосновая,53</t>
  </si>
  <si>
    <t>Техобслуживание и снятие показаний общедомового теплосчетчика</t>
  </si>
  <si>
    <t>Техническое обслуживание домофона</t>
  </si>
  <si>
    <t>Техническое обслуживание системы видеонаблюдения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</si>
  <si>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</si>
  <si>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</si>
  <si>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</si>
  <si>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</si>
  <si>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Кв.№123.Обслуживание окна, выравнивание створки</t>
  </si>
  <si>
    <t>Очистка парапета от снега</t>
  </si>
  <si>
    <t>Очистка козырьков от снега</t>
  </si>
  <si>
    <t>Подвал.Под.№4.Установка дверной ручки</t>
  </si>
  <si>
    <t>Итого:</t>
  </si>
  <si>
    <t>Замена водосчетчиков кв.37,69</t>
  </si>
  <si>
    <t>ИТОГО за февраль</t>
  </si>
  <si>
    <t xml:space="preserve">Март </t>
  </si>
  <si>
    <t>Очистка подъездных козырьков от снега</t>
  </si>
  <si>
    <t>Итого за март</t>
  </si>
  <si>
    <t>Ремонт створки окна подъезд №2</t>
  </si>
  <si>
    <t>Установка замков на дверь выхода на крышу 2шт</t>
  </si>
  <si>
    <t>Итого за апрель</t>
  </si>
  <si>
    <t>Установка решетки выхода на чердак</t>
  </si>
  <si>
    <t>Дезинфекция подъезда</t>
  </si>
  <si>
    <t>Покраска решеток на 9 этаже</t>
  </si>
  <si>
    <t>Замена водосточного желоба</t>
  </si>
  <si>
    <t>Итого за май</t>
  </si>
  <si>
    <t>Подъезд №4 Включен автомат. Ревизия щита</t>
  </si>
  <si>
    <t>Покраска бордюр лицевой стороны</t>
  </si>
  <si>
    <t>Покраска контейнеров 3шт</t>
  </si>
  <si>
    <t>Замена створки окна Подъезда №2</t>
  </si>
  <si>
    <t>Наклейки курение запрещено</t>
  </si>
  <si>
    <t>Наклейки доска объявлений</t>
  </si>
  <si>
    <t>Итого за июнь</t>
  </si>
  <si>
    <t>Кладка порожков отбойников при выходе на крышу</t>
  </si>
  <si>
    <t>Гидроизоляция отбойников выхода на крышу</t>
  </si>
  <si>
    <t>Кв№117 Утранение протеканий на балконе</t>
  </si>
  <si>
    <t>Демонтаж ограждения 4 секции</t>
  </si>
  <si>
    <t>Ремонт качели</t>
  </si>
  <si>
    <t>Закрепление стола на детской площадке</t>
  </si>
  <si>
    <t xml:space="preserve">Покраска бордюр и контейнеров за май </t>
  </si>
  <si>
    <t>Итого за июль</t>
  </si>
  <si>
    <t>Выдана жителям эмаль</t>
  </si>
  <si>
    <t>Установка забора</t>
  </si>
  <si>
    <t>Выданы жителям эмали</t>
  </si>
  <si>
    <t>Вывод воды для полива</t>
  </si>
  <si>
    <t>Итого за август</t>
  </si>
  <si>
    <t>Прикрутили и промазали герметиком стыки на крыше.</t>
  </si>
  <si>
    <t>Доска объявлений</t>
  </si>
  <si>
    <t>Скос травы на придомовой территории</t>
  </si>
  <si>
    <t>Демонтаж кранов для полива</t>
  </si>
  <si>
    <t>Итого за сентябрь</t>
  </si>
  <si>
    <t>Монтаж системы видеонаблюдения</t>
  </si>
  <si>
    <t>Установка доски объявлений Подъезд №2</t>
  </si>
  <si>
    <t>Закрытие подвальной двери</t>
  </si>
  <si>
    <t>Снятие двери, смазка шарниров и установка</t>
  </si>
  <si>
    <t>Итого за октябрь</t>
  </si>
  <si>
    <t>Демонтаж забора между 1 и 2 подъездом.</t>
  </si>
  <si>
    <t>Изготовление створки ПВХ (окно в подъезда). Доставка и установка.</t>
  </si>
  <si>
    <t>Итого за ноябрь</t>
  </si>
  <si>
    <t>???????</t>
  </si>
  <si>
    <t>Ремонт входной двери Подъезд №3</t>
  </si>
  <si>
    <t>Итого за декабрь</t>
  </si>
  <si>
    <t>Замена прожектора 100вт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</si>
</sst>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0" fillId="0" borderId="4" xfId="0" applyFont="1" applyBorder="1"/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6" xfId="0" applyBorder="1"/>
    <xf numFmtId="0" fontId="0" fillId="2" borderId="0" xfId="0" applyFill="1"/>
    <xf numFmtId="0" fontId="0" fillId="0" borderId="8" xfId="0" applyBorder="1"/>
    <xf numFmtId="0" fontId="0" fillId="2" borderId="1" xfId="0" applyFill="1" applyBorder="1" applyAlignment="1">
      <alignment wrapText="1"/>
    </xf>
    <xf numFmtId="0" fontId="0" fillId="0" borderId="9" xfId="0" applyFont="1" applyFill="1" applyBorder="1" applyAlignment="1">
      <alignment wrapText="1"/>
    </xf>
    <xf numFmtId="0" fontId="0" fillId="2" borderId="1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2" borderId="6" xfId="0" applyFill="1" applyBorder="1" applyAlignment="1">
      <alignment horizontal="left"/>
    </xf>
    <xf numFmtId="0" fontId="1" fillId="0" borderId="4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9" workbookViewId="0">
      <selection activeCell="D35" sqref="D3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8" t="s">
        <v>63</v>
      </c>
      <c r="C1" s="78"/>
      <c r="D1" s="78"/>
      <c r="E1" s="7"/>
      <c r="F1" s="7"/>
      <c r="G1" s="7"/>
      <c r="H1" s="7"/>
    </row>
    <row r="2" spans="1:8" ht="15.95" customHeight="1" x14ac:dyDescent="0.25">
      <c r="A2" s="1"/>
      <c r="B2" s="2" t="s">
        <v>57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77" t="s">
        <v>4</v>
      </c>
      <c r="C3" s="77"/>
      <c r="D3" s="77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13"/>
      <c r="B5" s="3" t="s">
        <v>2</v>
      </c>
      <c r="C5" s="8"/>
      <c r="D5" s="8"/>
      <c r="E5" s="1"/>
      <c r="F5" s="1"/>
      <c r="G5" s="1"/>
      <c r="H5" s="1"/>
    </row>
    <row r="6" spans="1:8" ht="27" customHeight="1" x14ac:dyDescent="0.25">
      <c r="A6">
        <v>1</v>
      </c>
      <c r="B6" s="13" t="s">
        <v>58</v>
      </c>
      <c r="C6" s="13">
        <v>1223.92</v>
      </c>
      <c r="D6" s="3">
        <v>1223.92</v>
      </c>
      <c r="E6" s="6"/>
      <c r="F6" s="1"/>
    </row>
    <row r="7" spans="1:8" x14ac:dyDescent="0.25">
      <c r="A7" s="13"/>
      <c r="B7" s="3" t="s">
        <v>5</v>
      </c>
      <c r="C7" s="8"/>
      <c r="D7" s="3"/>
      <c r="E7" s="6"/>
      <c r="F7" s="1"/>
    </row>
    <row r="8" spans="1:8" ht="30" x14ac:dyDescent="0.25">
      <c r="A8">
        <v>1</v>
      </c>
      <c r="B8" s="13" t="s">
        <v>58</v>
      </c>
      <c r="C8" s="13">
        <v>1223.92</v>
      </c>
      <c r="D8" s="3"/>
      <c r="E8" s="6"/>
      <c r="F8" s="1"/>
    </row>
    <row r="9" spans="1:8" x14ac:dyDescent="0.25">
      <c r="A9" s="40">
        <v>2</v>
      </c>
      <c r="B9" s="13" t="s">
        <v>70</v>
      </c>
      <c r="C9" s="40">
        <v>600</v>
      </c>
      <c r="D9" s="13"/>
      <c r="E9" s="6"/>
      <c r="F9" s="1"/>
    </row>
    <row r="10" spans="1:8" x14ac:dyDescent="0.25">
      <c r="A10" s="40"/>
      <c r="B10" s="3" t="s">
        <v>71</v>
      </c>
      <c r="C10" s="3">
        <f>SUM(C8:C9)</f>
        <v>1823.92</v>
      </c>
      <c r="D10" s="3">
        <f>D6+C10</f>
        <v>3047.84</v>
      </c>
      <c r="E10" s="6"/>
      <c r="F10" s="1"/>
    </row>
    <row r="11" spans="1:8" x14ac:dyDescent="0.25">
      <c r="A11" s="40"/>
      <c r="B11" s="3" t="s">
        <v>72</v>
      </c>
      <c r="C11" s="40"/>
      <c r="D11" s="3"/>
      <c r="E11" s="6"/>
      <c r="F11" s="1"/>
    </row>
    <row r="12" spans="1:8" ht="30" x14ac:dyDescent="0.25">
      <c r="A12" s="70">
        <v>1</v>
      </c>
      <c r="B12" s="13" t="s">
        <v>58</v>
      </c>
      <c r="C12" s="13">
        <v>1223.92</v>
      </c>
      <c r="D12" s="3">
        <v>4271.76</v>
      </c>
      <c r="E12" s="6"/>
      <c r="F12" s="1"/>
    </row>
    <row r="13" spans="1:8" x14ac:dyDescent="0.25">
      <c r="A13" s="72"/>
      <c r="B13" s="3" t="s">
        <v>7</v>
      </c>
      <c r="C13" s="13"/>
      <c r="D13" s="3"/>
      <c r="E13" s="6"/>
      <c r="F13" s="1"/>
    </row>
    <row r="14" spans="1:8" s="5" customFormat="1" ht="30" x14ac:dyDescent="0.25">
      <c r="A14" s="70">
        <v>1</v>
      </c>
      <c r="B14" s="13" t="s">
        <v>58</v>
      </c>
      <c r="C14" s="13">
        <v>1223.92</v>
      </c>
      <c r="D14" s="3">
        <v>5495.68</v>
      </c>
      <c r="E14" s="11"/>
      <c r="F14" s="4"/>
    </row>
    <row r="15" spans="1:8" s="5" customFormat="1" x14ac:dyDescent="0.25">
      <c r="A15" s="40"/>
      <c r="B15" s="3" t="s">
        <v>8</v>
      </c>
      <c r="C15" s="40"/>
      <c r="D15" s="3"/>
      <c r="E15" s="4"/>
      <c r="F15" s="4"/>
    </row>
    <row r="16" spans="1:8" s="5" customFormat="1" ht="30" x14ac:dyDescent="0.25">
      <c r="A16" s="40">
        <v>1</v>
      </c>
      <c r="B16" s="13" t="s">
        <v>58</v>
      </c>
      <c r="C16" s="40">
        <v>1223.92</v>
      </c>
      <c r="D16" s="3">
        <v>6719.6</v>
      </c>
      <c r="E16" s="4"/>
      <c r="F16" s="4"/>
    </row>
    <row r="17" spans="1:6" s="5" customFormat="1" x14ac:dyDescent="0.25">
      <c r="A17" s="40"/>
      <c r="B17" s="3" t="s">
        <v>9</v>
      </c>
      <c r="C17" s="40"/>
      <c r="D17" s="3"/>
      <c r="E17" s="4"/>
      <c r="F17" s="4"/>
    </row>
    <row r="18" spans="1:6" s="5" customFormat="1" ht="30" x14ac:dyDescent="0.25">
      <c r="A18">
        <v>1</v>
      </c>
      <c r="B18" s="13" t="s">
        <v>58</v>
      </c>
      <c r="C18" s="40">
        <v>1223.92</v>
      </c>
      <c r="D18" s="3">
        <v>7943.52</v>
      </c>
      <c r="E18" s="4"/>
      <c r="F18" s="4"/>
    </row>
    <row r="19" spans="1:6" s="5" customFormat="1" x14ac:dyDescent="0.25">
      <c r="A19" s="40"/>
      <c r="B19" s="3" t="s">
        <v>10</v>
      </c>
      <c r="C19" s="40"/>
      <c r="D19" s="3"/>
      <c r="E19" s="4"/>
      <c r="F19" s="4"/>
    </row>
    <row r="20" spans="1:6" ht="30" x14ac:dyDescent="0.25">
      <c r="A20">
        <v>1</v>
      </c>
      <c r="B20" s="13" t="s">
        <v>58</v>
      </c>
      <c r="C20" s="40">
        <v>1223.92</v>
      </c>
      <c r="D20" s="3">
        <v>9167.44</v>
      </c>
      <c r="E20" s="1"/>
      <c r="F20" s="1"/>
    </row>
    <row r="21" spans="1:6" x14ac:dyDescent="0.25">
      <c r="A21" s="40"/>
      <c r="B21" s="3" t="s">
        <v>11</v>
      </c>
      <c r="C21" s="40"/>
      <c r="D21" s="3"/>
      <c r="E21" s="1"/>
      <c r="F21" s="1"/>
    </row>
    <row r="22" spans="1:6" ht="30" x14ac:dyDescent="0.25">
      <c r="A22">
        <v>1</v>
      </c>
      <c r="B22" s="13" t="s">
        <v>58</v>
      </c>
      <c r="C22" s="40">
        <v>1223.92</v>
      </c>
      <c r="D22" s="3"/>
      <c r="E22" s="1"/>
      <c r="F22" s="1"/>
    </row>
    <row r="23" spans="1:6" x14ac:dyDescent="0.25">
      <c r="A23" s="40">
        <v>2</v>
      </c>
      <c r="B23" s="40" t="s">
        <v>101</v>
      </c>
      <c r="C23" s="40">
        <v>2051.5</v>
      </c>
      <c r="D23" s="3"/>
      <c r="E23" s="1"/>
      <c r="F23" s="1"/>
    </row>
    <row r="24" spans="1:6" x14ac:dyDescent="0.25">
      <c r="B24" s="3" t="s">
        <v>102</v>
      </c>
      <c r="C24" s="3">
        <f>SUM(C22:C23)</f>
        <v>3275.42</v>
      </c>
      <c r="D24" s="3">
        <v>12442.86</v>
      </c>
      <c r="E24" s="1"/>
      <c r="F24" s="1"/>
    </row>
    <row r="25" spans="1:6" s="5" customFormat="1" x14ac:dyDescent="0.25">
      <c r="A25" s="40"/>
      <c r="B25" s="3" t="s">
        <v>12</v>
      </c>
      <c r="C25" s="40"/>
      <c r="D25" s="3"/>
      <c r="E25" s="4"/>
      <c r="F25" s="4"/>
    </row>
    <row r="26" spans="1:6" s="5" customFormat="1" ht="30" x14ac:dyDescent="0.25">
      <c r="A26" s="40">
        <v>1</v>
      </c>
      <c r="B26" s="13" t="s">
        <v>58</v>
      </c>
      <c r="C26" s="40">
        <v>1223.92</v>
      </c>
      <c r="D26" s="3"/>
      <c r="E26" s="4"/>
      <c r="F26" s="4"/>
    </row>
    <row r="27" spans="1:6" x14ac:dyDescent="0.25">
      <c r="A27" s="40">
        <v>2</v>
      </c>
      <c r="B27" s="13" t="s">
        <v>106</v>
      </c>
      <c r="C27" s="40">
        <v>150</v>
      </c>
      <c r="D27" s="66"/>
      <c r="E27" s="1"/>
      <c r="F27" s="1"/>
    </row>
    <row r="28" spans="1:6" x14ac:dyDescent="0.25">
      <c r="A28" s="40"/>
      <c r="B28" s="3" t="s">
        <v>107</v>
      </c>
      <c r="C28" s="3">
        <f>SUM(C26:C27)</f>
        <v>1373.92</v>
      </c>
      <c r="D28" s="3">
        <v>13816.78</v>
      </c>
      <c r="E28" s="1"/>
      <c r="F28" s="1"/>
    </row>
    <row r="29" spans="1:6" x14ac:dyDescent="0.25">
      <c r="B29" s="3" t="s">
        <v>13</v>
      </c>
      <c r="C29" s="40"/>
      <c r="D29" s="66"/>
      <c r="E29" s="1"/>
      <c r="F29" s="1"/>
    </row>
    <row r="30" spans="1:6" ht="30" x14ac:dyDescent="0.25">
      <c r="A30" s="40">
        <v>1</v>
      </c>
      <c r="B30" s="13" t="s">
        <v>58</v>
      </c>
      <c r="C30" s="40">
        <v>1223.92</v>
      </c>
      <c r="D30" s="66">
        <f>C30+D28</f>
        <v>15040.7</v>
      </c>
      <c r="E30" s="1"/>
      <c r="F30" s="1"/>
    </row>
    <row r="31" spans="1:6" x14ac:dyDescent="0.25">
      <c r="A31" s="40"/>
      <c r="B31" s="3" t="s">
        <v>14</v>
      </c>
      <c r="C31" s="40"/>
      <c r="D31" s="66"/>
      <c r="E31" s="1"/>
      <c r="F31" s="1"/>
    </row>
    <row r="32" spans="1:6" ht="30" x14ac:dyDescent="0.25">
      <c r="A32" s="40">
        <v>1</v>
      </c>
      <c r="B32" s="13" t="s">
        <v>58</v>
      </c>
      <c r="C32" s="40">
        <v>1223.92</v>
      </c>
      <c r="D32" s="66">
        <f>C32+D30</f>
        <v>16264.62</v>
      </c>
      <c r="E32" s="1"/>
      <c r="F32" s="1"/>
    </row>
    <row r="33" spans="1:6" x14ac:dyDescent="0.25">
      <c r="A33" s="40"/>
      <c r="B33" s="3" t="s">
        <v>15</v>
      </c>
      <c r="C33" s="40"/>
      <c r="D33" s="66"/>
      <c r="E33" s="1"/>
      <c r="F33" s="1"/>
    </row>
    <row r="34" spans="1:6" ht="30" x14ac:dyDescent="0.25">
      <c r="A34">
        <v>1</v>
      </c>
      <c r="B34" s="13" t="s">
        <v>58</v>
      </c>
      <c r="C34" s="40">
        <v>1223.92</v>
      </c>
      <c r="D34" s="66">
        <f>C34+D32</f>
        <v>17488.54</v>
      </c>
      <c r="E34" s="1"/>
      <c r="F34" s="1"/>
    </row>
    <row r="35" spans="1:6" x14ac:dyDescent="0.25">
      <c r="A35" s="13"/>
      <c r="B35" s="3"/>
      <c r="C35" s="13"/>
      <c r="D35" s="3"/>
      <c r="E35" s="1"/>
      <c r="F35" s="1"/>
    </row>
    <row r="36" spans="1:6" x14ac:dyDescent="0.25">
      <c r="A36" s="6"/>
      <c r="B36" s="3"/>
      <c r="C36" s="13"/>
      <c r="D36" s="3"/>
      <c r="E36" s="1"/>
      <c r="F36" s="1"/>
    </row>
    <row r="37" spans="1:6" x14ac:dyDescent="0.25">
      <c r="A37" s="6"/>
      <c r="B37" s="3"/>
      <c r="C37" s="13"/>
      <c r="D37" s="3"/>
      <c r="E37" s="1"/>
      <c r="F37" s="1"/>
    </row>
    <row r="38" spans="1:6" x14ac:dyDescent="0.25">
      <c r="A38" s="6"/>
      <c r="B38" s="3"/>
      <c r="C38" s="13"/>
      <c r="D38" s="3"/>
      <c r="E38" s="1"/>
      <c r="F38" s="1"/>
    </row>
    <row r="39" spans="1:6" x14ac:dyDescent="0.25">
      <c r="B39" s="13"/>
      <c r="C39" s="40"/>
      <c r="D39" s="3"/>
      <c r="E39" s="1"/>
      <c r="F39" s="1"/>
    </row>
    <row r="40" spans="1:6" x14ac:dyDescent="0.25">
      <c r="A40" s="13"/>
      <c r="B40" s="13"/>
      <c r="C40" s="13"/>
      <c r="D40" s="66"/>
      <c r="E40" s="1"/>
      <c r="F40" s="1"/>
    </row>
    <row r="41" spans="1:6" x14ac:dyDescent="0.25">
      <c r="A41" s="13"/>
      <c r="B41" s="3"/>
      <c r="C41" s="13"/>
      <c r="D41" s="66"/>
      <c r="E41" s="1"/>
      <c r="F41" s="1"/>
    </row>
    <row r="42" spans="1:6" x14ac:dyDescent="0.25">
      <c r="A42" s="13"/>
      <c r="B42" s="3"/>
      <c r="C42" s="40"/>
      <c r="D42" s="66"/>
      <c r="E42" s="1"/>
      <c r="F42" s="1"/>
    </row>
    <row r="43" spans="1:6" x14ac:dyDescent="0.25">
      <c r="A43" s="13"/>
      <c r="B43" s="13"/>
      <c r="C43" s="40"/>
      <c r="D43" s="66"/>
      <c r="E43" s="1"/>
      <c r="F43" s="1"/>
    </row>
    <row r="44" spans="1:6" x14ac:dyDescent="0.25">
      <c r="A44" s="13"/>
      <c r="B44" s="13"/>
      <c r="C44" s="40"/>
      <c r="D44" s="66"/>
      <c r="E44" s="1"/>
      <c r="F44" s="1"/>
    </row>
    <row r="45" spans="1:6" x14ac:dyDescent="0.25">
      <c r="A45" s="13"/>
      <c r="B45" s="3"/>
      <c r="C45" s="13"/>
      <c r="D45" s="3"/>
      <c r="E45" s="1"/>
      <c r="F45" s="1"/>
    </row>
    <row r="46" spans="1:6" x14ac:dyDescent="0.25">
      <c r="A46" s="13"/>
      <c r="B46" s="13"/>
      <c r="C46" s="40"/>
      <c r="D46" s="66"/>
      <c r="E46" s="1"/>
      <c r="F46" s="1"/>
    </row>
    <row r="47" spans="1:6" x14ac:dyDescent="0.25">
      <c r="A47" s="13"/>
      <c r="B47" s="50"/>
      <c r="C47" s="13"/>
      <c r="D47" s="13"/>
      <c r="E47" s="1"/>
      <c r="F47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topLeftCell="A51" workbookViewId="0">
      <selection activeCell="D74" sqref="D74"/>
    </sheetView>
  </sheetViews>
  <sheetFormatPr defaultRowHeight="15" x14ac:dyDescent="0.25"/>
  <cols>
    <col min="1" max="1" width="4.28515625" customWidth="1"/>
    <col min="2" max="2" width="47.28515625" customWidth="1"/>
    <col min="3" max="3" width="11.14062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8" t="s">
        <v>63</v>
      </c>
      <c r="C1" s="78"/>
      <c r="D1" s="78"/>
      <c r="E1" s="7"/>
      <c r="F1" s="7"/>
      <c r="G1" s="7"/>
    </row>
    <row r="2" spans="1:15" ht="15.95" customHeight="1" x14ac:dyDescent="0.25">
      <c r="A2" s="1"/>
      <c r="B2" s="2" t="s">
        <v>57</v>
      </c>
      <c r="C2" s="39"/>
      <c r="D2" s="39"/>
      <c r="E2" s="1"/>
      <c r="F2" s="1"/>
      <c r="G2" s="1"/>
    </row>
    <row r="3" spans="1:15" ht="15.95" customHeight="1" x14ac:dyDescent="0.25">
      <c r="A3" s="1"/>
      <c r="B3" s="77" t="s">
        <v>6</v>
      </c>
      <c r="C3" s="77"/>
      <c r="D3" s="77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2</v>
      </c>
      <c r="C5" s="8"/>
      <c r="D5" s="8"/>
      <c r="E5" s="1"/>
      <c r="F5" s="1"/>
      <c r="G5" s="1"/>
    </row>
    <row r="6" spans="1:15" x14ac:dyDescent="0.25">
      <c r="A6" s="8">
        <v>1</v>
      </c>
      <c r="B6" s="13" t="s">
        <v>59</v>
      </c>
      <c r="C6" s="8">
        <v>6237</v>
      </c>
      <c r="D6" s="10"/>
      <c r="E6" s="1"/>
      <c r="F6" s="1"/>
      <c r="G6" s="1"/>
    </row>
    <row r="7" spans="1:15" s="1" customFormat="1" ht="30" x14ac:dyDescent="0.25">
      <c r="A7" s="43">
        <v>2</v>
      </c>
      <c r="B7" s="13" t="s">
        <v>60</v>
      </c>
      <c r="C7" s="43">
        <v>4725</v>
      </c>
      <c r="D7" s="13"/>
      <c r="H7"/>
      <c r="I7"/>
      <c r="J7"/>
      <c r="K7"/>
      <c r="L7"/>
      <c r="M7"/>
      <c r="N7"/>
      <c r="O7"/>
    </row>
    <row r="8" spans="1:15" s="4" customFormat="1" ht="30" x14ac:dyDescent="0.25">
      <c r="A8" s="40">
        <v>3</v>
      </c>
      <c r="B8" s="13" t="s">
        <v>65</v>
      </c>
      <c r="C8" s="40">
        <v>950</v>
      </c>
      <c r="D8" s="3"/>
      <c r="F8" s="51"/>
      <c r="H8"/>
      <c r="I8"/>
      <c r="J8"/>
      <c r="K8"/>
      <c r="L8"/>
      <c r="M8"/>
      <c r="N8"/>
      <c r="O8"/>
    </row>
    <row r="9" spans="1:15" s="4" customFormat="1" x14ac:dyDescent="0.25">
      <c r="A9" s="40">
        <v>4</v>
      </c>
      <c r="B9" s="40" t="s">
        <v>66</v>
      </c>
      <c r="C9" s="40">
        <v>285.5</v>
      </c>
      <c r="D9" s="3"/>
      <c r="H9"/>
      <c r="I9"/>
      <c r="J9"/>
      <c r="K9"/>
      <c r="L9"/>
      <c r="M9"/>
      <c r="N9"/>
      <c r="O9"/>
    </row>
    <row r="10" spans="1:15" s="4" customFormat="1" x14ac:dyDescent="0.25">
      <c r="A10" s="40">
        <v>5</v>
      </c>
      <c r="B10" s="13" t="s">
        <v>67</v>
      </c>
      <c r="C10" s="8">
        <v>1142</v>
      </c>
      <c r="D10" s="3"/>
      <c r="H10"/>
      <c r="I10"/>
      <c r="J10"/>
      <c r="K10"/>
      <c r="L10"/>
      <c r="M10"/>
      <c r="N10"/>
      <c r="O10"/>
    </row>
    <row r="11" spans="1:15" s="4" customFormat="1" x14ac:dyDescent="0.25">
      <c r="A11" s="40">
        <v>6</v>
      </c>
      <c r="B11" s="13" t="s">
        <v>68</v>
      </c>
      <c r="C11" s="40">
        <v>285.5</v>
      </c>
      <c r="D11" s="3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40"/>
      <c r="B12" s="3" t="s">
        <v>69</v>
      </c>
      <c r="C12" s="3">
        <f>SUM(C6:C11)</f>
        <v>13625</v>
      </c>
      <c r="D12" s="3">
        <v>13625</v>
      </c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8"/>
      <c r="B13" s="3" t="s">
        <v>5</v>
      </c>
      <c r="C13" s="8"/>
      <c r="D13" s="8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8">
        <v>1</v>
      </c>
      <c r="B14" s="13" t="s">
        <v>59</v>
      </c>
      <c r="C14" s="8">
        <v>6237</v>
      </c>
      <c r="D14" s="10"/>
      <c r="H14"/>
      <c r="I14"/>
      <c r="J14"/>
      <c r="K14"/>
      <c r="L14"/>
      <c r="M14"/>
      <c r="N14"/>
      <c r="O14"/>
    </row>
    <row r="15" spans="1:15" s="1" customFormat="1" ht="30" x14ac:dyDescent="0.25">
      <c r="A15" s="43">
        <v>2</v>
      </c>
      <c r="B15" s="13" t="s">
        <v>60</v>
      </c>
      <c r="C15" s="43">
        <v>4725</v>
      </c>
      <c r="D15" s="13"/>
      <c r="H15"/>
      <c r="I15"/>
      <c r="J15"/>
      <c r="K15"/>
      <c r="L15"/>
      <c r="M15"/>
      <c r="N15"/>
      <c r="O15"/>
    </row>
    <row r="16" spans="1:15" s="1" customFormat="1" x14ac:dyDescent="0.25">
      <c r="A16" s="40">
        <v>3</v>
      </c>
      <c r="B16" s="13" t="s">
        <v>67</v>
      </c>
      <c r="C16" s="8">
        <v>1142</v>
      </c>
      <c r="D16" s="3"/>
      <c r="H16"/>
      <c r="I16"/>
      <c r="J16"/>
      <c r="K16"/>
      <c r="L16"/>
      <c r="M16"/>
      <c r="N16"/>
      <c r="O16"/>
    </row>
    <row r="17" spans="1:15" s="1" customFormat="1" x14ac:dyDescent="0.25">
      <c r="A17" s="40">
        <v>4</v>
      </c>
      <c r="B17" s="13" t="s">
        <v>116</v>
      </c>
      <c r="C17" s="8">
        <v>240</v>
      </c>
      <c r="D17" s="3"/>
      <c r="H17"/>
      <c r="I17"/>
      <c r="J17"/>
      <c r="K17"/>
      <c r="L17"/>
      <c r="M17"/>
      <c r="N17"/>
      <c r="O17"/>
    </row>
    <row r="18" spans="1:15" s="1" customFormat="1" x14ac:dyDescent="0.25">
      <c r="A18" s="40"/>
      <c r="B18" s="3" t="s">
        <v>71</v>
      </c>
      <c r="C18" s="10">
        <f>SUM(C14:C17)</f>
        <v>12344</v>
      </c>
      <c r="D18" s="3">
        <f>C18+D12</f>
        <v>25969</v>
      </c>
      <c r="H18"/>
      <c r="I18"/>
      <c r="J18"/>
      <c r="K18"/>
      <c r="L18"/>
      <c r="M18"/>
      <c r="N18"/>
      <c r="O18"/>
    </row>
    <row r="19" spans="1:15" s="1" customFormat="1" x14ac:dyDescent="0.25">
      <c r="A19" s="40"/>
      <c r="B19" s="3" t="s">
        <v>3</v>
      </c>
      <c r="C19" s="40"/>
      <c r="D19" s="3"/>
      <c r="H19"/>
      <c r="I19"/>
      <c r="J19"/>
      <c r="K19"/>
      <c r="L19"/>
      <c r="M19"/>
      <c r="N19"/>
      <c r="O19"/>
    </row>
    <row r="20" spans="1:15" s="1" customFormat="1" x14ac:dyDescent="0.25">
      <c r="A20" s="40">
        <v>1</v>
      </c>
      <c r="B20" s="13" t="s">
        <v>59</v>
      </c>
      <c r="C20" s="40">
        <v>6237</v>
      </c>
      <c r="D20" s="3"/>
      <c r="H20"/>
      <c r="I20"/>
      <c r="J20"/>
      <c r="K20"/>
      <c r="L20"/>
      <c r="M20"/>
      <c r="N20"/>
      <c r="O20"/>
    </row>
    <row r="21" spans="1:15" s="1" customFormat="1" ht="30" x14ac:dyDescent="0.25">
      <c r="A21" s="40">
        <v>2</v>
      </c>
      <c r="B21" s="13" t="s">
        <v>60</v>
      </c>
      <c r="C21" s="40">
        <v>4725</v>
      </c>
      <c r="D21" s="3"/>
      <c r="H21"/>
      <c r="I21"/>
      <c r="J21"/>
      <c r="K21"/>
      <c r="L21"/>
      <c r="M21"/>
      <c r="N21"/>
      <c r="O21"/>
    </row>
    <row r="22" spans="1:15" s="4" customFormat="1" x14ac:dyDescent="0.25">
      <c r="A22" s="40">
        <v>3</v>
      </c>
      <c r="B22" s="13" t="s">
        <v>73</v>
      </c>
      <c r="C22" s="40">
        <v>1427.5</v>
      </c>
      <c r="D22" s="3"/>
      <c r="H22"/>
      <c r="I22"/>
      <c r="J22"/>
      <c r="K22"/>
      <c r="L22"/>
      <c r="M22"/>
      <c r="N22"/>
      <c r="O22"/>
    </row>
    <row r="23" spans="1:15" s="4" customFormat="1" x14ac:dyDescent="0.25">
      <c r="A23" s="40">
        <v>4</v>
      </c>
      <c r="B23" s="3" t="s">
        <v>74</v>
      </c>
      <c r="C23" s="3">
        <f>SUM(C20:C22)</f>
        <v>12389.5</v>
      </c>
      <c r="D23" s="3">
        <f>C23+D18</f>
        <v>38358.5</v>
      </c>
      <c r="H23"/>
      <c r="I23"/>
      <c r="J23"/>
      <c r="K23"/>
      <c r="L23"/>
      <c r="M23"/>
      <c r="N23"/>
      <c r="O23"/>
    </row>
    <row r="24" spans="1:15" s="4" customFormat="1" x14ac:dyDescent="0.25">
      <c r="A24" s="40"/>
      <c r="B24" s="3" t="s">
        <v>7</v>
      </c>
      <c r="C24" s="8"/>
      <c r="D24" s="3"/>
      <c r="H24"/>
      <c r="I24"/>
      <c r="J24"/>
      <c r="K24"/>
      <c r="L24"/>
      <c r="M24"/>
      <c r="N24"/>
      <c r="O24"/>
    </row>
    <row r="25" spans="1:15" x14ac:dyDescent="0.25">
      <c r="A25" s="43">
        <v>1</v>
      </c>
      <c r="B25" s="13" t="s">
        <v>59</v>
      </c>
      <c r="C25" s="43">
        <v>6237</v>
      </c>
      <c r="D25" s="15"/>
    </row>
    <row r="26" spans="1:15" ht="30" x14ac:dyDescent="0.25">
      <c r="A26" s="43">
        <v>2</v>
      </c>
      <c r="B26" s="13" t="s">
        <v>60</v>
      </c>
      <c r="C26" s="8">
        <v>4725</v>
      </c>
      <c r="D26" s="14"/>
    </row>
    <row r="27" spans="1:15" x14ac:dyDescent="0.25">
      <c r="A27" s="43">
        <v>3</v>
      </c>
      <c r="B27" s="24" t="s">
        <v>76</v>
      </c>
      <c r="C27" s="43">
        <v>442.75</v>
      </c>
      <c r="D27" s="14"/>
    </row>
    <row r="28" spans="1:15" x14ac:dyDescent="0.25">
      <c r="A28" s="43">
        <v>4</v>
      </c>
      <c r="B28" s="24" t="s">
        <v>76</v>
      </c>
      <c r="C28" s="43">
        <v>442.75</v>
      </c>
      <c r="D28" s="14"/>
    </row>
    <row r="29" spans="1:15" x14ac:dyDescent="0.25">
      <c r="A29" s="43">
        <v>5</v>
      </c>
      <c r="B29" s="24" t="s">
        <v>86</v>
      </c>
      <c r="C29" s="43">
        <v>6078</v>
      </c>
      <c r="D29" s="14"/>
    </row>
    <row r="30" spans="1:15" x14ac:dyDescent="0.25">
      <c r="A30" s="43"/>
      <c r="B30" s="33" t="s">
        <v>77</v>
      </c>
      <c r="C30" s="14">
        <f>SUM(C25:C29)</f>
        <v>17925.5</v>
      </c>
      <c r="D30" s="14">
        <f>C30+D23</f>
        <v>56284</v>
      </c>
    </row>
    <row r="31" spans="1:15" x14ac:dyDescent="0.25">
      <c r="A31" s="43"/>
      <c r="B31" s="33" t="s">
        <v>8</v>
      </c>
      <c r="C31" s="43"/>
      <c r="D31" s="14"/>
    </row>
    <row r="32" spans="1:15" x14ac:dyDescent="0.25">
      <c r="A32" s="43">
        <v>1</v>
      </c>
      <c r="B32" s="24" t="s">
        <v>80</v>
      </c>
      <c r="C32" s="43">
        <v>4130.6000000000004</v>
      </c>
      <c r="D32" s="14"/>
    </row>
    <row r="33" spans="1:4" x14ac:dyDescent="0.25">
      <c r="A33" s="43">
        <v>2</v>
      </c>
      <c r="B33" s="13" t="s">
        <v>59</v>
      </c>
      <c r="C33" s="43">
        <v>6237</v>
      </c>
      <c r="D33" s="14"/>
    </row>
    <row r="34" spans="1:4" ht="30" x14ac:dyDescent="0.25">
      <c r="A34" s="43">
        <v>3</v>
      </c>
      <c r="B34" s="13" t="s">
        <v>60</v>
      </c>
      <c r="C34" s="8">
        <v>4725</v>
      </c>
      <c r="D34" s="14"/>
    </row>
    <row r="35" spans="1:4" x14ac:dyDescent="0.25">
      <c r="A35" s="43">
        <v>4</v>
      </c>
      <c r="B35" s="26" t="s">
        <v>81</v>
      </c>
      <c r="C35" s="43">
        <v>2659.56</v>
      </c>
      <c r="D35" s="14"/>
    </row>
    <row r="36" spans="1:4" x14ac:dyDescent="0.25">
      <c r="A36" s="43"/>
      <c r="B36" s="3" t="s">
        <v>82</v>
      </c>
      <c r="C36" s="14">
        <v>17752.16</v>
      </c>
      <c r="D36" s="14">
        <f>C36+D30</f>
        <v>74036.160000000003</v>
      </c>
    </row>
    <row r="37" spans="1:4" x14ac:dyDescent="0.25">
      <c r="A37" s="43"/>
      <c r="B37" s="3" t="s">
        <v>9</v>
      </c>
      <c r="C37" s="8"/>
      <c r="D37" s="14"/>
    </row>
    <row r="38" spans="1:4" x14ac:dyDescent="0.25">
      <c r="A38" s="43">
        <v>1</v>
      </c>
      <c r="B38" s="13" t="s">
        <v>59</v>
      </c>
      <c r="C38" s="43">
        <v>6237</v>
      </c>
      <c r="D38" s="14"/>
    </row>
    <row r="39" spans="1:4" ht="30" x14ac:dyDescent="0.25">
      <c r="A39" s="43">
        <v>2</v>
      </c>
      <c r="B39" s="13" t="s">
        <v>60</v>
      </c>
      <c r="C39" s="43">
        <v>4725</v>
      </c>
      <c r="D39" s="14"/>
    </row>
    <row r="40" spans="1:4" x14ac:dyDescent="0.25">
      <c r="A40" s="43">
        <v>3</v>
      </c>
      <c r="B40" s="24" t="s">
        <v>87</v>
      </c>
      <c r="C40" s="43">
        <v>140</v>
      </c>
      <c r="D40" s="14"/>
    </row>
    <row r="41" spans="1:4" x14ac:dyDescent="0.25">
      <c r="A41" s="43">
        <v>4</v>
      </c>
      <c r="B41" s="24" t="s">
        <v>88</v>
      </c>
      <c r="C41" s="43">
        <v>128</v>
      </c>
      <c r="D41" s="14"/>
    </row>
    <row r="42" spans="1:4" x14ac:dyDescent="0.25">
      <c r="A42" s="43"/>
      <c r="B42" s="33" t="s">
        <v>89</v>
      </c>
      <c r="C42" s="14">
        <f>SUM(C38:C41)</f>
        <v>11230</v>
      </c>
      <c r="D42" s="14">
        <f>C42+D36</f>
        <v>85266.16</v>
      </c>
    </row>
    <row r="43" spans="1:4" x14ac:dyDescent="0.25">
      <c r="A43" s="43"/>
      <c r="B43" s="33" t="s">
        <v>10</v>
      </c>
      <c r="C43" s="43"/>
      <c r="D43" s="14"/>
    </row>
    <row r="44" spans="1:4" x14ac:dyDescent="0.25">
      <c r="A44" s="43">
        <v>1</v>
      </c>
      <c r="B44" s="13" t="s">
        <v>59</v>
      </c>
      <c r="C44" s="43">
        <v>6237</v>
      </c>
      <c r="D44" s="14"/>
    </row>
    <row r="45" spans="1:4" ht="30" x14ac:dyDescent="0.25">
      <c r="A45" s="43">
        <v>2</v>
      </c>
      <c r="B45" s="13" t="s">
        <v>60</v>
      </c>
      <c r="C45" s="43">
        <v>4725</v>
      </c>
      <c r="D45" s="14"/>
    </row>
    <row r="46" spans="1:4" x14ac:dyDescent="0.25">
      <c r="A46" s="43"/>
      <c r="B46" s="3" t="s">
        <v>97</v>
      </c>
      <c r="C46" s="3">
        <f>SUM(C44:C45)</f>
        <v>10962</v>
      </c>
      <c r="D46" s="14">
        <f>C46+D42</f>
        <v>96228.160000000003</v>
      </c>
    </row>
    <row r="47" spans="1:4" x14ac:dyDescent="0.25">
      <c r="A47" s="43"/>
      <c r="B47" s="3" t="s">
        <v>11</v>
      </c>
      <c r="C47" s="43"/>
      <c r="D47" s="14"/>
    </row>
    <row r="48" spans="1:4" x14ac:dyDescent="0.25">
      <c r="A48" s="43">
        <v>1</v>
      </c>
      <c r="B48" s="13" t="s">
        <v>59</v>
      </c>
      <c r="C48" s="43">
        <v>6237</v>
      </c>
      <c r="D48" s="14"/>
    </row>
    <row r="49" spans="1:4" ht="30" x14ac:dyDescent="0.25">
      <c r="A49" s="43">
        <v>2</v>
      </c>
      <c r="B49" s="13" t="s">
        <v>60</v>
      </c>
      <c r="C49" s="43">
        <v>4725</v>
      </c>
      <c r="D49" s="14"/>
    </row>
    <row r="50" spans="1:4" ht="30" x14ac:dyDescent="0.25">
      <c r="A50" s="43">
        <v>3</v>
      </c>
      <c r="B50" s="24" t="s">
        <v>103</v>
      </c>
      <c r="C50" s="43">
        <v>1603.3</v>
      </c>
      <c r="D50" s="14"/>
    </row>
    <row r="51" spans="1:4" x14ac:dyDescent="0.25">
      <c r="A51" s="43">
        <v>4</v>
      </c>
      <c r="B51" s="24" t="s">
        <v>104</v>
      </c>
      <c r="C51" s="43">
        <v>840</v>
      </c>
      <c r="D51" s="14"/>
    </row>
    <row r="52" spans="1:4" x14ac:dyDescent="0.25">
      <c r="A52" s="43"/>
      <c r="B52" s="33" t="s">
        <v>102</v>
      </c>
      <c r="C52" s="14">
        <f>SUM(C48:C51)</f>
        <v>13405.3</v>
      </c>
      <c r="D52" s="14">
        <f>C52+D46</f>
        <v>109633.46</v>
      </c>
    </row>
    <row r="53" spans="1:4" x14ac:dyDescent="0.25">
      <c r="A53" s="43"/>
      <c r="B53" s="33" t="s">
        <v>12</v>
      </c>
      <c r="C53" s="43"/>
      <c r="D53" s="14"/>
    </row>
    <row r="54" spans="1:4" x14ac:dyDescent="0.25">
      <c r="A54" s="43">
        <v>1</v>
      </c>
      <c r="B54" s="13" t="s">
        <v>59</v>
      </c>
      <c r="C54" s="8">
        <v>6237</v>
      </c>
      <c r="D54" s="14"/>
    </row>
    <row r="55" spans="1:4" ht="30" x14ac:dyDescent="0.25">
      <c r="A55" s="43">
        <v>2</v>
      </c>
      <c r="B55" s="13" t="s">
        <v>60</v>
      </c>
      <c r="C55" s="43">
        <v>4725</v>
      </c>
      <c r="D55" s="14"/>
    </row>
    <row r="56" spans="1:4" x14ac:dyDescent="0.25">
      <c r="A56" s="43"/>
      <c r="B56" s="33" t="s">
        <v>107</v>
      </c>
      <c r="C56" s="14">
        <f>SUM(C54:C55)</f>
        <v>10962</v>
      </c>
      <c r="D56" s="14">
        <f>C56+D52</f>
        <v>120595.46</v>
      </c>
    </row>
    <row r="57" spans="1:4" x14ac:dyDescent="0.25">
      <c r="A57" s="43"/>
      <c r="B57" s="33" t="s">
        <v>13</v>
      </c>
      <c r="C57" s="43"/>
      <c r="D57" s="14"/>
    </row>
    <row r="58" spans="1:4" x14ac:dyDescent="0.25">
      <c r="A58" s="43">
        <v>1</v>
      </c>
      <c r="B58" s="13" t="s">
        <v>59</v>
      </c>
      <c r="C58" s="43">
        <v>6237</v>
      </c>
      <c r="D58" s="14"/>
    </row>
    <row r="59" spans="1:4" ht="30" x14ac:dyDescent="0.25">
      <c r="A59" s="43">
        <v>2</v>
      </c>
      <c r="B59" s="13" t="s">
        <v>60</v>
      </c>
      <c r="C59" s="43">
        <v>4725</v>
      </c>
      <c r="D59" s="14"/>
    </row>
    <row r="60" spans="1:4" x14ac:dyDescent="0.25">
      <c r="A60" s="43">
        <v>3</v>
      </c>
      <c r="B60" s="13" t="s">
        <v>109</v>
      </c>
      <c r="C60" s="8">
        <v>300</v>
      </c>
      <c r="D60" s="14"/>
    </row>
    <row r="61" spans="1:4" x14ac:dyDescent="0.25">
      <c r="A61" s="43">
        <v>4</v>
      </c>
      <c r="B61" s="13" t="s">
        <v>110</v>
      </c>
      <c r="C61" s="43">
        <v>1080</v>
      </c>
      <c r="D61" s="14"/>
    </row>
    <row r="62" spans="1:4" x14ac:dyDescent="0.25">
      <c r="A62" s="43">
        <v>5</v>
      </c>
      <c r="B62" s="24" t="s">
        <v>111</v>
      </c>
      <c r="C62" s="43">
        <v>300</v>
      </c>
      <c r="D62" s="14"/>
    </row>
    <row r="63" spans="1:4" x14ac:dyDescent="0.25">
      <c r="A63" s="43">
        <v>6</v>
      </c>
      <c r="B63" s="24" t="s">
        <v>104</v>
      </c>
      <c r="C63" s="43">
        <v>840</v>
      </c>
      <c r="D63" s="14"/>
    </row>
    <row r="64" spans="1:4" x14ac:dyDescent="0.25">
      <c r="A64" s="43"/>
      <c r="B64" s="33" t="s">
        <v>112</v>
      </c>
      <c r="C64" s="14">
        <f>SUM(C58:C63)</f>
        <v>13482</v>
      </c>
      <c r="D64" s="14">
        <f>C64+D56</f>
        <v>134077.46000000002</v>
      </c>
    </row>
    <row r="65" spans="1:4" x14ac:dyDescent="0.25">
      <c r="A65" s="43"/>
      <c r="B65" s="33" t="s">
        <v>14</v>
      </c>
      <c r="C65" s="43"/>
      <c r="D65" s="14"/>
    </row>
    <row r="66" spans="1:4" x14ac:dyDescent="0.25">
      <c r="A66" s="43">
        <v>1</v>
      </c>
      <c r="B66" s="13" t="s">
        <v>59</v>
      </c>
      <c r="C66" s="43">
        <v>6237</v>
      </c>
      <c r="D66" s="14"/>
    </row>
    <row r="67" spans="1:4" ht="30" x14ac:dyDescent="0.25">
      <c r="A67" s="43">
        <v>2</v>
      </c>
      <c r="B67" s="13" t="s">
        <v>60</v>
      </c>
      <c r="C67" s="43">
        <v>4725</v>
      </c>
      <c r="D67" s="14"/>
    </row>
    <row r="68" spans="1:4" x14ac:dyDescent="0.25">
      <c r="A68" s="43"/>
      <c r="B68" s="33" t="s">
        <v>115</v>
      </c>
      <c r="C68" s="14">
        <f>SUM(C66:C67)</f>
        <v>10962</v>
      </c>
      <c r="D68" s="14">
        <f>C68+D64</f>
        <v>145039.46000000002</v>
      </c>
    </row>
    <row r="69" spans="1:4" x14ac:dyDescent="0.25">
      <c r="A69" s="43"/>
      <c r="B69" s="3" t="s">
        <v>15</v>
      </c>
      <c r="C69" s="8"/>
      <c r="D69" s="14"/>
    </row>
    <row r="70" spans="1:4" x14ac:dyDescent="0.25">
      <c r="A70" s="43">
        <v>1</v>
      </c>
      <c r="B70" s="13" t="s">
        <v>59</v>
      </c>
      <c r="C70" s="43">
        <v>6237</v>
      </c>
      <c r="D70" s="14"/>
    </row>
    <row r="71" spans="1:4" ht="30" x14ac:dyDescent="0.25">
      <c r="A71" s="43">
        <v>2</v>
      </c>
      <c r="B71" s="13" t="s">
        <v>60</v>
      </c>
      <c r="C71" s="43">
        <v>4725</v>
      </c>
      <c r="D71" s="14"/>
    </row>
    <row r="72" spans="1:4" x14ac:dyDescent="0.25">
      <c r="A72" s="43">
        <v>3</v>
      </c>
      <c r="B72" s="13" t="s">
        <v>117</v>
      </c>
      <c r="C72" s="43">
        <v>570</v>
      </c>
      <c r="D72" s="14"/>
    </row>
    <row r="73" spans="1:4" x14ac:dyDescent="0.25">
      <c r="A73" s="43"/>
      <c r="B73" s="3" t="s">
        <v>118</v>
      </c>
      <c r="C73" s="14">
        <f>SUM(C70:C72)</f>
        <v>11532</v>
      </c>
      <c r="D73" s="14">
        <f>C73+D68</f>
        <v>156571.46000000002</v>
      </c>
    </row>
    <row r="74" spans="1:4" x14ac:dyDescent="0.25">
      <c r="A74" s="43"/>
      <c r="B74" s="13"/>
      <c r="C74" s="43"/>
      <c r="D74" s="43"/>
    </row>
    <row r="75" spans="1:4" x14ac:dyDescent="0.25">
      <c r="A75" s="15"/>
      <c r="B75" s="33"/>
      <c r="C75" s="15"/>
      <c r="D75" s="14"/>
    </row>
    <row r="76" spans="1:4" x14ac:dyDescent="0.25">
      <c r="A76" s="15"/>
      <c r="B76" s="33"/>
      <c r="C76" s="15"/>
      <c r="D76" s="14"/>
    </row>
    <row r="77" spans="1:4" x14ac:dyDescent="0.25">
      <c r="A77" s="43"/>
      <c r="B77" s="13"/>
      <c r="C77" s="8"/>
      <c r="D77" s="14"/>
    </row>
    <row r="78" spans="1:4" x14ac:dyDescent="0.25">
      <c r="A78" s="43"/>
      <c r="B78" s="13"/>
      <c r="C78" s="43"/>
      <c r="D78" s="14"/>
    </row>
    <row r="79" spans="1:4" x14ac:dyDescent="0.25">
      <c r="A79" s="15"/>
      <c r="B79" s="26"/>
      <c r="C79" s="15"/>
      <c r="D79" s="14"/>
    </row>
    <row r="80" spans="1:4" x14ac:dyDescent="0.25">
      <c r="A80" s="15"/>
      <c r="B80" s="24"/>
      <c r="C80" s="15"/>
      <c r="D80" s="14"/>
    </row>
    <row r="81" spans="1:4" x14ac:dyDescent="0.25">
      <c r="A81" s="15"/>
      <c r="B81" s="24"/>
      <c r="C81" s="15"/>
      <c r="D81" s="14"/>
    </row>
    <row r="82" spans="1:4" x14ac:dyDescent="0.25">
      <c r="A82" s="15"/>
      <c r="B82" s="24"/>
      <c r="C82" s="15"/>
      <c r="D82" s="14"/>
    </row>
    <row r="83" spans="1:4" x14ac:dyDescent="0.25">
      <c r="A83" s="15"/>
      <c r="B83" s="33"/>
      <c r="C83" s="14"/>
      <c r="D83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78" t="s">
        <v>63</v>
      </c>
      <c r="C1" s="78"/>
      <c r="D1" s="78"/>
    </row>
    <row r="2" spans="1:4" ht="15.95" customHeight="1" x14ac:dyDescent="0.25">
      <c r="A2" s="1"/>
      <c r="B2" s="2" t="s">
        <v>57</v>
      </c>
      <c r="C2" s="39"/>
      <c r="D2" s="39"/>
    </row>
    <row r="3" spans="1:4" ht="15.95" customHeight="1" x14ac:dyDescent="0.25">
      <c r="A3" s="1"/>
      <c r="B3" s="77" t="s">
        <v>34</v>
      </c>
      <c r="C3" s="77"/>
      <c r="D3" s="77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8</v>
      </c>
      <c r="C5" s="8"/>
      <c r="D5" s="8"/>
    </row>
    <row r="6" spans="1:4" x14ac:dyDescent="0.25">
      <c r="A6" s="8">
        <v>1</v>
      </c>
      <c r="B6" s="13" t="s">
        <v>83</v>
      </c>
      <c r="C6" s="45">
        <v>142.75</v>
      </c>
      <c r="D6" s="10">
        <v>142.75</v>
      </c>
    </row>
    <row r="7" spans="1:4" x14ac:dyDescent="0.25">
      <c r="A7" s="8"/>
      <c r="B7" s="3" t="s">
        <v>15</v>
      </c>
      <c r="C7" s="45"/>
      <c r="D7" s="10"/>
    </row>
    <row r="8" spans="1:4" x14ac:dyDescent="0.25">
      <c r="A8" s="40">
        <v>1</v>
      </c>
      <c r="B8" s="13" t="s">
        <v>119</v>
      </c>
      <c r="C8" s="40">
        <v>1342.75</v>
      </c>
      <c r="D8" s="3">
        <f>C8+D6</f>
        <v>1485.5</v>
      </c>
    </row>
    <row r="9" spans="1:4" x14ac:dyDescent="0.25">
      <c r="A9" s="8"/>
      <c r="B9" s="13"/>
      <c r="C9" s="40"/>
      <c r="D9" s="3"/>
    </row>
    <row r="10" spans="1:4" x14ac:dyDescent="0.25">
      <c r="A10" s="8"/>
      <c r="B10" s="3"/>
      <c r="C10" s="40"/>
      <c r="D10" s="3"/>
    </row>
    <row r="11" spans="1:4" x14ac:dyDescent="0.25">
      <c r="A11" s="40"/>
      <c r="B11" s="13"/>
      <c r="C11" s="40"/>
      <c r="D11" s="3"/>
    </row>
    <row r="12" spans="1:4" x14ac:dyDescent="0.25">
      <c r="A12" s="40"/>
      <c r="B12" s="40"/>
      <c r="C12" s="40"/>
      <c r="D12" s="3"/>
    </row>
    <row r="13" spans="1:4" x14ac:dyDescent="0.25">
      <c r="A13" s="40"/>
      <c r="B13" s="13"/>
      <c r="C13" s="40"/>
      <c r="D13" s="3"/>
    </row>
    <row r="14" spans="1:4" x14ac:dyDescent="0.25">
      <c r="A14" s="40"/>
      <c r="B14" s="13"/>
      <c r="C14" s="40"/>
      <c r="D14" s="13"/>
    </row>
    <row r="15" spans="1:4" x14ac:dyDescent="0.25">
      <c r="A15" s="40"/>
      <c r="B15" s="3"/>
      <c r="C15" s="3"/>
      <c r="D15" s="3"/>
    </row>
    <row r="16" spans="1:4" x14ac:dyDescent="0.25">
      <c r="A16" s="40"/>
      <c r="B16" s="3"/>
      <c r="C16" s="40"/>
      <c r="D16" s="40"/>
    </row>
    <row r="17" spans="1:4" x14ac:dyDescent="0.25">
      <c r="A17" s="40"/>
      <c r="B17" s="13"/>
      <c r="C17" s="13"/>
      <c r="D17" s="3"/>
    </row>
    <row r="18" spans="1:4" x14ac:dyDescent="0.25">
      <c r="A18" s="40"/>
      <c r="B18" s="3"/>
      <c r="C18" s="40"/>
      <c r="D18" s="3"/>
    </row>
    <row r="19" spans="1:4" x14ac:dyDescent="0.25">
      <c r="A19" s="40"/>
      <c r="B19" s="13"/>
      <c r="C19" s="40"/>
      <c r="D19" s="3"/>
    </row>
    <row r="20" spans="1:4" x14ac:dyDescent="0.25">
      <c r="A20" s="40"/>
      <c r="B20" s="3"/>
      <c r="C20" s="13"/>
      <c r="D20" s="3"/>
    </row>
    <row r="21" spans="1:4" x14ac:dyDescent="0.25">
      <c r="A21" s="40"/>
      <c r="B21" s="40"/>
      <c r="C21" s="40"/>
      <c r="D21" s="3"/>
    </row>
    <row r="22" spans="1:4" x14ac:dyDescent="0.25">
      <c r="A22" s="40"/>
      <c r="B22" s="3"/>
      <c r="C22" s="40"/>
      <c r="D22" s="3"/>
    </row>
    <row r="23" spans="1:4" x14ac:dyDescent="0.25">
      <c r="A23" s="3"/>
      <c r="B23" s="13"/>
      <c r="C23" s="40"/>
      <c r="D23" s="3"/>
    </row>
    <row r="24" spans="1:4" x14ac:dyDescent="0.25">
      <c r="A24" s="40"/>
      <c r="B24" s="13"/>
      <c r="C24" s="13"/>
      <c r="D24" s="13"/>
    </row>
    <row r="25" spans="1:4" x14ac:dyDescent="0.25">
      <c r="A25" s="40"/>
      <c r="B25" s="13"/>
      <c r="C25" s="40"/>
      <c r="D25" s="3"/>
    </row>
    <row r="26" spans="1:4" x14ac:dyDescent="0.25">
      <c r="A26" s="40"/>
      <c r="B26" s="13"/>
      <c r="C26" s="40"/>
      <c r="D26" s="3"/>
    </row>
    <row r="27" spans="1:4" x14ac:dyDescent="0.25">
      <c r="A27" s="40"/>
      <c r="B27" s="13"/>
      <c r="C27" s="40"/>
      <c r="D27" s="3"/>
    </row>
    <row r="28" spans="1:4" x14ac:dyDescent="0.25">
      <c r="A28" s="40"/>
      <c r="B28" s="13"/>
      <c r="C28" s="40"/>
      <c r="D28" s="3"/>
    </row>
    <row r="29" spans="1:4" x14ac:dyDescent="0.25">
      <c r="A29" s="40"/>
      <c r="B29" s="3"/>
      <c r="C29" s="40"/>
      <c r="D29" s="3"/>
    </row>
    <row r="30" spans="1:4" x14ac:dyDescent="0.25">
      <c r="A30" s="40"/>
      <c r="B30" s="13"/>
      <c r="C30" s="40"/>
      <c r="D30" s="3"/>
    </row>
    <row r="31" spans="1:4" x14ac:dyDescent="0.25">
      <c r="A31" s="40"/>
      <c r="B31" s="13"/>
      <c r="C31" s="40"/>
      <c r="D31" s="3"/>
    </row>
    <row r="32" spans="1:4" x14ac:dyDescent="0.25">
      <c r="A32" s="40"/>
      <c r="B32" s="13"/>
      <c r="C32" s="40"/>
      <c r="D32" s="3"/>
    </row>
    <row r="33" spans="1:4" x14ac:dyDescent="0.25">
      <c r="A33" s="40"/>
      <c r="B33" s="3"/>
      <c r="C33" s="40"/>
      <c r="D33" s="3"/>
    </row>
    <row r="34" spans="1:4" x14ac:dyDescent="0.25">
      <c r="A34" s="40"/>
      <c r="B34" s="13"/>
      <c r="C34" s="40"/>
      <c r="D34" s="3"/>
    </row>
    <row r="35" spans="1:4" x14ac:dyDescent="0.25">
      <c r="A35" s="43"/>
      <c r="B35" s="24"/>
      <c r="C35" s="43"/>
      <c r="D35" s="14"/>
    </row>
    <row r="36" spans="1:4" x14ac:dyDescent="0.25">
      <c r="A36" s="15"/>
      <c r="B36" s="33"/>
      <c r="C36" s="15"/>
      <c r="D36" s="14"/>
    </row>
    <row r="37" spans="1:4" x14ac:dyDescent="0.25">
      <c r="A37" s="15"/>
      <c r="B37" s="33"/>
      <c r="C37" s="15"/>
      <c r="D37" s="15"/>
    </row>
    <row r="38" spans="1:4" x14ac:dyDescent="0.25">
      <c r="A38" s="15"/>
      <c r="B38" s="13"/>
      <c r="C38" s="15"/>
      <c r="D38" s="15"/>
    </row>
    <row r="39" spans="1:4" x14ac:dyDescent="0.25">
      <c r="A39" s="15"/>
      <c r="B39" s="13"/>
      <c r="C39" s="15"/>
      <c r="D39" s="15"/>
    </row>
    <row r="40" spans="1:4" x14ac:dyDescent="0.25">
      <c r="A40" s="15"/>
      <c r="B40" s="13"/>
      <c r="C40" s="15"/>
      <c r="D40" s="14"/>
    </row>
    <row r="41" spans="1:4" x14ac:dyDescent="0.25">
      <c r="A41" s="15"/>
      <c r="B41" s="3"/>
      <c r="C41" s="15"/>
      <c r="D41" s="15"/>
    </row>
    <row r="42" spans="1:4" x14ac:dyDescent="0.25">
      <c r="A42" s="15"/>
      <c r="B42" s="13"/>
      <c r="C42" s="15"/>
      <c r="D42" s="15"/>
    </row>
    <row r="43" spans="1:4" x14ac:dyDescent="0.25">
      <c r="A43" s="15"/>
      <c r="B43" s="13"/>
      <c r="C43" s="15"/>
      <c r="D43" s="15"/>
    </row>
    <row r="44" spans="1:4" x14ac:dyDescent="0.25">
      <c r="A44" s="15"/>
      <c r="B44" s="13"/>
      <c r="C44" s="15"/>
      <c r="D44" s="15"/>
    </row>
    <row r="45" spans="1:4" x14ac:dyDescent="0.25">
      <c r="A45" s="15"/>
      <c r="B45" s="24"/>
      <c r="C45" s="15"/>
      <c r="D45" s="14"/>
    </row>
    <row r="46" spans="1:4" x14ac:dyDescent="0.25">
      <c r="A46" s="15"/>
      <c r="B46" s="33"/>
      <c r="C46" s="15"/>
      <c r="D46" s="14"/>
    </row>
    <row r="47" spans="1:4" x14ac:dyDescent="0.25">
      <c r="A47" s="15"/>
      <c r="B47" s="24"/>
      <c r="C47" s="15"/>
      <c r="D47" s="14"/>
    </row>
    <row r="48" spans="1:4" x14ac:dyDescent="0.25">
      <c r="A48" s="15"/>
      <c r="B48" s="24"/>
      <c r="C48" s="15"/>
      <c r="D48" s="14"/>
    </row>
    <row r="49" spans="1:4" x14ac:dyDescent="0.25">
      <c r="A49" s="15"/>
      <c r="B49" s="24"/>
      <c r="C49" s="15"/>
      <c r="D49" s="14"/>
    </row>
    <row r="50" spans="1:4" x14ac:dyDescent="0.25">
      <c r="A50" s="15"/>
      <c r="B50" s="24"/>
      <c r="C50" s="15"/>
      <c r="D50" s="14"/>
    </row>
    <row r="51" spans="1:4" x14ac:dyDescent="0.25">
      <c r="A51" s="15"/>
      <c r="B51" s="24"/>
      <c r="C51" s="15"/>
      <c r="D51" s="14"/>
    </row>
    <row r="52" spans="1:4" x14ac:dyDescent="0.25">
      <c r="A52" s="15"/>
      <c r="B52" s="24"/>
      <c r="C52" s="15"/>
      <c r="D52" s="15"/>
    </row>
    <row r="53" spans="1:4" x14ac:dyDescent="0.25">
      <c r="A53" s="15"/>
      <c r="B53" s="26"/>
      <c r="C53" s="15"/>
      <c r="D53" s="15"/>
    </row>
    <row r="54" spans="1:4" x14ac:dyDescent="0.25">
      <c r="A54" s="15"/>
      <c r="B54" s="33"/>
      <c r="C54" s="14"/>
      <c r="D54" s="14"/>
    </row>
    <row r="55" spans="1:4" x14ac:dyDescent="0.25">
      <c r="A55" s="15"/>
      <c r="B55" s="33"/>
      <c r="C55" s="15"/>
      <c r="D55" s="15"/>
    </row>
    <row r="56" spans="1:4" x14ac:dyDescent="0.25">
      <c r="A56" s="15"/>
      <c r="B56" s="26"/>
      <c r="C56" s="15"/>
      <c r="D56" s="15"/>
    </row>
    <row r="57" spans="1:4" x14ac:dyDescent="0.25">
      <c r="A57" s="15"/>
      <c r="B57" s="33"/>
      <c r="C57" s="14"/>
      <c r="D57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18" sqref="D18"/>
    </sheetView>
  </sheetViews>
  <sheetFormatPr defaultRowHeight="15" x14ac:dyDescent="0.25"/>
  <cols>
    <col min="1" max="1" width="4" customWidth="1"/>
    <col min="2" max="2" width="48.28515625" customWidth="1"/>
    <col min="3" max="3" width="10.42578125" customWidth="1"/>
    <col min="4" max="4" width="13.140625" customWidth="1"/>
  </cols>
  <sheetData>
    <row r="1" spans="1:8" ht="15.95" customHeight="1" x14ac:dyDescent="0.35">
      <c r="A1" s="1"/>
      <c r="B1" s="77" t="s">
        <v>63</v>
      </c>
      <c r="C1" s="77"/>
      <c r="D1" s="77"/>
      <c r="E1" s="7"/>
      <c r="F1" s="7"/>
      <c r="G1" s="7"/>
      <c r="H1" s="7"/>
    </row>
    <row r="2" spans="1:8" ht="15.95" customHeight="1" x14ac:dyDescent="0.25">
      <c r="A2" s="6"/>
      <c r="B2" s="79" t="s">
        <v>57</v>
      </c>
      <c r="C2" s="79"/>
      <c r="D2" s="79"/>
      <c r="E2" s="1"/>
      <c r="F2" s="1"/>
      <c r="G2" s="1"/>
      <c r="H2" s="1"/>
    </row>
    <row r="3" spans="1:8" ht="15.95" customHeight="1" x14ac:dyDescent="0.25">
      <c r="A3" s="6"/>
      <c r="B3" s="77" t="s">
        <v>35</v>
      </c>
      <c r="C3" s="77"/>
      <c r="D3" s="7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3</v>
      </c>
      <c r="C5" s="10"/>
      <c r="D5" s="10"/>
      <c r="E5" s="1"/>
      <c r="F5" s="1"/>
      <c r="G5" s="1"/>
      <c r="H5" s="1"/>
    </row>
    <row r="6" spans="1:8" x14ac:dyDescent="0.25">
      <c r="A6" s="40"/>
      <c r="B6" s="13" t="s">
        <v>75</v>
      </c>
      <c r="C6" s="48">
        <v>6078</v>
      </c>
      <c r="D6" s="3">
        <f>C6</f>
        <v>6078</v>
      </c>
    </row>
    <row r="7" spans="1:8" x14ac:dyDescent="0.25">
      <c r="A7" s="43"/>
      <c r="B7" s="14" t="s">
        <v>7</v>
      </c>
      <c r="C7" s="49"/>
      <c r="D7" s="14"/>
    </row>
    <row r="8" spans="1:8" x14ac:dyDescent="0.25">
      <c r="A8" s="15">
        <v>1</v>
      </c>
      <c r="B8" s="13" t="s">
        <v>78</v>
      </c>
      <c r="C8" s="22">
        <v>52284</v>
      </c>
      <c r="D8" s="61">
        <v>58362</v>
      </c>
    </row>
    <row r="9" spans="1:8" x14ac:dyDescent="0.25">
      <c r="A9" s="15"/>
      <c r="B9" s="3" t="s">
        <v>9</v>
      </c>
      <c r="C9" s="18"/>
      <c r="D9" s="14"/>
    </row>
    <row r="10" spans="1:8" ht="17.100000000000001" customHeight="1" x14ac:dyDescent="0.25">
      <c r="A10" s="15">
        <v>1</v>
      </c>
      <c r="B10" s="13" t="s">
        <v>90</v>
      </c>
      <c r="C10" s="18">
        <v>10573.7</v>
      </c>
      <c r="D10" s="14"/>
    </row>
    <row r="11" spans="1:8" x14ac:dyDescent="0.25">
      <c r="A11" s="41">
        <v>2</v>
      </c>
      <c r="B11" s="73" t="s">
        <v>91</v>
      </c>
      <c r="C11" s="43">
        <v>1990.65</v>
      </c>
      <c r="D11" s="14"/>
    </row>
    <row r="12" spans="1:8" x14ac:dyDescent="0.25">
      <c r="A12" s="74">
        <v>3</v>
      </c>
      <c r="B12" s="75" t="s">
        <v>92</v>
      </c>
      <c r="C12" s="64">
        <v>1800</v>
      </c>
      <c r="D12" s="14"/>
    </row>
    <row r="13" spans="1:8" x14ac:dyDescent="0.25">
      <c r="A13" s="63"/>
      <c r="B13" s="23" t="s">
        <v>89</v>
      </c>
      <c r="C13" s="76">
        <f>SUM(C10:C12)</f>
        <v>14364.35</v>
      </c>
      <c r="D13" s="14">
        <v>72726.350000000006</v>
      </c>
    </row>
    <row r="14" spans="1:8" x14ac:dyDescent="0.25">
      <c r="A14" s="15"/>
      <c r="B14" s="3" t="s">
        <v>12</v>
      </c>
      <c r="C14" s="15"/>
      <c r="D14" s="15"/>
    </row>
    <row r="15" spans="1:8" x14ac:dyDescent="0.25">
      <c r="A15" s="43">
        <v>1</v>
      </c>
      <c r="B15" s="13" t="s">
        <v>108</v>
      </c>
      <c r="C15" s="14">
        <v>20860</v>
      </c>
      <c r="D15" s="14">
        <v>93586.35</v>
      </c>
    </row>
    <row r="16" spans="1:8" x14ac:dyDescent="0.25">
      <c r="A16" s="43"/>
      <c r="B16" s="50" t="s">
        <v>13</v>
      </c>
      <c r="C16" s="43"/>
      <c r="D16" s="15"/>
    </row>
    <row r="17" spans="1:4" ht="30" x14ac:dyDescent="0.25">
      <c r="A17" s="43">
        <v>1</v>
      </c>
      <c r="B17" s="13" t="s">
        <v>114</v>
      </c>
      <c r="C17" s="43">
        <v>4580</v>
      </c>
      <c r="D17" s="14">
        <f>C17+D15</f>
        <v>98166.35</v>
      </c>
    </row>
    <row r="18" spans="1:4" x14ac:dyDescent="0.25">
      <c r="A18" s="43"/>
      <c r="B18" s="15"/>
      <c r="C18" s="43"/>
      <c r="D18" s="14"/>
    </row>
    <row r="19" spans="1:4" x14ac:dyDescent="0.25">
      <c r="A19" s="43"/>
      <c r="B19" s="15"/>
      <c r="C19" s="43"/>
      <c r="D19" s="15"/>
    </row>
    <row r="20" spans="1:4" x14ac:dyDescent="0.25">
      <c r="A20" s="15"/>
      <c r="B20" s="24"/>
      <c r="C20" s="15"/>
      <c r="D20" s="14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14" sqref="B14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77" t="s">
        <v>64</v>
      </c>
      <c r="C1" s="77"/>
      <c r="D1" s="77"/>
      <c r="E1" s="7"/>
      <c r="F1" s="7"/>
      <c r="G1" s="7"/>
      <c r="H1" s="7"/>
    </row>
    <row r="2" spans="1:8" ht="15.95" customHeight="1" x14ac:dyDescent="0.25">
      <c r="A2" s="6"/>
      <c r="B2" s="79" t="s">
        <v>57</v>
      </c>
      <c r="C2" s="79"/>
      <c r="D2" s="79"/>
      <c r="E2" s="1"/>
      <c r="F2" s="1"/>
      <c r="G2" s="1"/>
      <c r="H2" s="1"/>
    </row>
    <row r="3" spans="1:8" ht="15.95" customHeight="1" x14ac:dyDescent="0.25">
      <c r="A3" s="6"/>
      <c r="B3" s="77" t="s">
        <v>36</v>
      </c>
      <c r="C3" s="77"/>
      <c r="D3" s="7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7"/>
      <c r="C5" s="10"/>
      <c r="D5" s="8"/>
      <c r="E5" s="1"/>
      <c r="F5" s="1"/>
      <c r="G5" s="1"/>
      <c r="H5" s="1"/>
    </row>
    <row r="6" spans="1:8" s="1" customFormat="1" x14ac:dyDescent="0.25">
      <c r="A6" s="13"/>
      <c r="B6" s="13"/>
      <c r="C6" s="13"/>
      <c r="D6" s="3"/>
    </row>
    <row r="7" spans="1:8" s="1" customFormat="1" x14ac:dyDescent="0.25">
      <c r="A7" s="13"/>
      <c r="B7" s="13"/>
      <c r="C7" s="13"/>
      <c r="D7" s="53"/>
    </row>
    <row r="8" spans="1:8" s="5" customFormat="1" x14ac:dyDescent="0.25">
      <c r="A8" s="14"/>
      <c r="B8" s="14"/>
      <c r="C8" s="14"/>
      <c r="D8" s="54"/>
    </row>
    <row r="9" spans="1:8" x14ac:dyDescent="0.25">
      <c r="A9" s="15"/>
      <c r="B9" s="3"/>
      <c r="C9" s="15"/>
      <c r="D9" s="55"/>
    </row>
    <row r="10" spans="1:8" x14ac:dyDescent="0.25">
      <c r="A10" s="15"/>
      <c r="B10" s="71"/>
      <c r="C10" s="15"/>
      <c r="D10" s="54"/>
    </row>
    <row r="11" spans="1:8" s="5" customFormat="1" x14ac:dyDescent="0.25">
      <c r="A11" s="43"/>
      <c r="B11" s="13"/>
      <c r="C11" s="43"/>
      <c r="D11" s="54"/>
    </row>
    <row r="12" spans="1:8" x14ac:dyDescent="0.25">
      <c r="A12" s="43"/>
      <c r="B12" s="13"/>
      <c r="C12" s="14"/>
      <c r="D12" s="54"/>
    </row>
    <row r="13" spans="1:8" x14ac:dyDescent="0.25">
      <c r="A13" s="14"/>
      <c r="B13" s="3"/>
      <c r="C13" s="14"/>
      <c r="D13" s="54"/>
    </row>
    <row r="14" spans="1:8" x14ac:dyDescent="0.25">
      <c r="A14" s="43"/>
      <c r="B14" s="40"/>
      <c r="C14" s="43"/>
      <c r="D14" s="54"/>
    </row>
    <row r="15" spans="1:8" x14ac:dyDescent="0.25">
      <c r="A15" s="43"/>
      <c r="B15" s="40"/>
      <c r="C15" s="43"/>
      <c r="D15" s="15"/>
    </row>
    <row r="16" spans="1:8" x14ac:dyDescent="0.25">
      <c r="A16" s="43"/>
      <c r="B16" s="40"/>
      <c r="C16" s="43"/>
      <c r="D16" s="14"/>
    </row>
    <row r="17" spans="1:4" x14ac:dyDescent="0.25">
      <c r="A17" s="43"/>
      <c r="B17" s="40"/>
      <c r="C17" s="43"/>
      <c r="D17" s="15"/>
    </row>
    <row r="18" spans="1:4" x14ac:dyDescent="0.25">
      <c r="A18" s="43"/>
      <c r="B18" s="40"/>
      <c r="C18" s="43"/>
      <c r="D18" s="15"/>
    </row>
    <row r="19" spans="1:4" x14ac:dyDescent="0.25">
      <c r="A19" s="43"/>
      <c r="B19" s="40"/>
      <c r="C19" s="43"/>
      <c r="D19" s="14"/>
    </row>
    <row r="20" spans="1:4" x14ac:dyDescent="0.25">
      <c r="A20" s="43"/>
      <c r="B20" s="40"/>
      <c r="C20" s="43"/>
      <c r="D20" s="14"/>
    </row>
    <row r="21" spans="1:4" x14ac:dyDescent="0.25">
      <c r="A21" s="43"/>
      <c r="B21" s="40"/>
      <c r="C21" s="43"/>
      <c r="D21" s="15"/>
    </row>
    <row r="22" spans="1:4" x14ac:dyDescent="0.25">
      <c r="A22" s="43"/>
      <c r="B22" s="40"/>
      <c r="C22" s="43"/>
      <c r="D22" s="15"/>
    </row>
    <row r="23" spans="1:4" x14ac:dyDescent="0.25">
      <c r="A23" s="43"/>
      <c r="B23" s="40"/>
      <c r="C23" s="43"/>
      <c r="D23" s="14"/>
    </row>
    <row r="24" spans="1:4" x14ac:dyDescent="0.25">
      <c r="A24" s="43"/>
      <c r="B24" s="26"/>
      <c r="C24" s="43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A5" sqref="A5:D8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7" t="s">
        <v>63</v>
      </c>
      <c r="C1" s="77"/>
      <c r="D1" s="77"/>
    </row>
    <row r="2" spans="1:4" ht="15.75" x14ac:dyDescent="0.25">
      <c r="A2" s="6"/>
      <c r="B2" s="79" t="s">
        <v>57</v>
      </c>
      <c r="C2" s="79"/>
      <c r="D2" s="79"/>
    </row>
    <row r="3" spans="1:4" ht="15.75" x14ac:dyDescent="0.25">
      <c r="A3" s="6"/>
      <c r="B3" s="77" t="s">
        <v>37</v>
      </c>
      <c r="C3" s="77"/>
      <c r="D3" s="77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8"/>
      <c r="B6" s="13"/>
      <c r="C6" s="45"/>
      <c r="D6" s="10"/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67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6.140625" customWidth="1"/>
    <col min="5" max="5" width="16.7109375" customWidth="1"/>
    <col min="6" max="6" width="15.7109375" customWidth="1"/>
    <col min="7" max="7" width="16.140625" customWidth="1"/>
    <col min="8" max="8" width="16.7109375" customWidth="1"/>
    <col min="9" max="9" width="17.42578125" customWidth="1"/>
    <col min="10" max="10" width="16.85546875" customWidth="1"/>
    <col min="11" max="11" width="17.28515625" customWidth="1"/>
    <col min="12" max="13" width="15.28515625" customWidth="1"/>
    <col min="14" max="14" width="19.28515625" customWidth="1"/>
  </cols>
  <sheetData>
    <row r="1" spans="1:14" ht="21" x14ac:dyDescent="0.35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75" x14ac:dyDescent="0.25">
      <c r="A2" s="2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81429.34</v>
      </c>
      <c r="C4" s="30">
        <f t="shared" ref="C4:N4" si="0">C5+C6+C7</f>
        <v>53822.34</v>
      </c>
      <c r="D4" s="30">
        <f t="shared" si="0"/>
        <v>66827.34</v>
      </c>
      <c r="E4" s="30">
        <f t="shared" si="0"/>
        <v>53822.34</v>
      </c>
      <c r="F4" s="30">
        <f t="shared" si="0"/>
        <v>53822.34</v>
      </c>
      <c r="G4" s="30">
        <f t="shared" si="0"/>
        <v>53822.34</v>
      </c>
      <c r="H4" s="30">
        <f t="shared" si="0"/>
        <v>53822.34</v>
      </c>
      <c r="I4" s="30">
        <f t="shared" si="0"/>
        <v>53822.34</v>
      </c>
      <c r="J4" s="30">
        <f t="shared" si="0"/>
        <v>53822.34</v>
      </c>
      <c r="K4" s="30">
        <f t="shared" si="0"/>
        <v>53822.34</v>
      </c>
      <c r="L4" s="30">
        <f t="shared" si="0"/>
        <v>53822.34</v>
      </c>
      <c r="M4" s="30">
        <f t="shared" si="0"/>
        <v>57827.34</v>
      </c>
      <c r="N4" s="30">
        <f t="shared" si="0"/>
        <v>690485.07999999984</v>
      </c>
    </row>
    <row r="5" spans="1:14" ht="39" customHeight="1" x14ac:dyDescent="0.35">
      <c r="A5" s="36" t="s">
        <v>17</v>
      </c>
      <c r="B5" s="31">
        <v>31070.17</v>
      </c>
      <c r="C5" s="31">
        <v>31070.17</v>
      </c>
      <c r="D5" s="31">
        <v>31070.17</v>
      </c>
      <c r="E5" s="31">
        <v>31070.17</v>
      </c>
      <c r="F5" s="31">
        <v>31070.17</v>
      </c>
      <c r="G5" s="31">
        <v>31070.17</v>
      </c>
      <c r="H5" s="31">
        <v>31070.17</v>
      </c>
      <c r="I5" s="31">
        <v>31070.17</v>
      </c>
      <c r="J5" s="31">
        <v>31070.17</v>
      </c>
      <c r="K5" s="31">
        <v>31070.17</v>
      </c>
      <c r="L5" s="31">
        <v>31070.17</v>
      </c>
      <c r="M5" s="31">
        <v>31070.17</v>
      </c>
      <c r="N5" s="31">
        <f t="shared" ref="N5:N23" si="1">SUM(B5:M5)</f>
        <v>372842.03999999986</v>
      </c>
    </row>
    <row r="6" spans="1:14" ht="44.25" customHeight="1" x14ac:dyDescent="0.35">
      <c r="A6" s="36" t="s">
        <v>39</v>
      </c>
      <c r="B6" s="31">
        <v>22752.17</v>
      </c>
      <c r="C6" s="31">
        <v>22752.17</v>
      </c>
      <c r="D6" s="31">
        <v>22752.17</v>
      </c>
      <c r="E6" s="31">
        <v>22752.17</v>
      </c>
      <c r="F6" s="31">
        <v>22752.17</v>
      </c>
      <c r="G6" s="31">
        <v>22752.17</v>
      </c>
      <c r="H6" s="31">
        <v>22752.17</v>
      </c>
      <c r="I6" s="31">
        <v>22752.17</v>
      </c>
      <c r="J6" s="31">
        <v>22752.17</v>
      </c>
      <c r="K6" s="31">
        <v>22752.17</v>
      </c>
      <c r="L6" s="31">
        <v>22752.17</v>
      </c>
      <c r="M6" s="31">
        <v>22752.17</v>
      </c>
      <c r="N6" s="31">
        <f>SUM(B6:M6)</f>
        <v>273026.03999999992</v>
      </c>
    </row>
    <row r="7" spans="1:14" ht="44.25" customHeight="1" x14ac:dyDescent="0.35">
      <c r="A7" s="36" t="s">
        <v>32</v>
      </c>
      <c r="B7" s="31">
        <v>27607</v>
      </c>
      <c r="C7" s="31"/>
      <c r="D7" s="31">
        <v>13005</v>
      </c>
      <c r="E7" s="31"/>
      <c r="F7" s="31"/>
      <c r="G7" s="31"/>
      <c r="H7" s="31"/>
      <c r="I7" s="31"/>
      <c r="J7" s="31"/>
      <c r="K7" s="31"/>
      <c r="L7" s="31"/>
      <c r="M7" s="31">
        <v>4005</v>
      </c>
      <c r="N7" s="31">
        <f>SUM(B7:M7)</f>
        <v>44617</v>
      </c>
    </row>
    <row r="8" spans="1:14" ht="36" customHeight="1" x14ac:dyDescent="0.35">
      <c r="A8" s="37" t="s">
        <v>18</v>
      </c>
      <c r="B8" s="30">
        <f>B9+B10+B11+B12+B13</f>
        <v>63044.38</v>
      </c>
      <c r="C8" s="30">
        <f t="shared" ref="C8:M8" si="2">C9+C10+C11+C12+C13</f>
        <v>64940.329999999994</v>
      </c>
      <c r="D8" s="30">
        <f t="shared" si="2"/>
        <v>63792.06</v>
      </c>
      <c r="E8" s="30">
        <f t="shared" si="2"/>
        <v>68532.41</v>
      </c>
      <c r="F8" s="30">
        <f t="shared" si="2"/>
        <v>91280.650000000009</v>
      </c>
      <c r="G8" s="30">
        <f t="shared" si="2"/>
        <v>62632.56</v>
      </c>
      <c r="H8" s="30">
        <f t="shared" si="2"/>
        <v>61177.03</v>
      </c>
      <c r="I8" s="30">
        <f t="shared" si="2"/>
        <v>66859.360000000001</v>
      </c>
      <c r="J8" s="30">
        <f t="shared" si="2"/>
        <v>64093.979999999996</v>
      </c>
      <c r="K8" s="30">
        <f t="shared" si="2"/>
        <v>64088.909999999996</v>
      </c>
      <c r="L8" s="30">
        <f t="shared" si="2"/>
        <v>60975.149999999994</v>
      </c>
      <c r="M8" s="30">
        <f t="shared" si="2"/>
        <v>66652.37</v>
      </c>
      <c r="N8" s="30">
        <f t="shared" si="1"/>
        <v>798069.19000000006</v>
      </c>
    </row>
    <row r="9" spans="1:14" ht="40.5" customHeight="1" x14ac:dyDescent="0.35">
      <c r="A9" s="36" t="s">
        <v>19</v>
      </c>
      <c r="B9" s="31">
        <v>1223.92</v>
      </c>
      <c r="C9" s="31">
        <v>1823.92</v>
      </c>
      <c r="D9" s="31">
        <v>1223.92</v>
      </c>
      <c r="E9" s="31">
        <v>1223.92</v>
      </c>
      <c r="F9" s="31">
        <v>1223.92</v>
      </c>
      <c r="G9" s="31">
        <v>1223.92</v>
      </c>
      <c r="H9" s="31">
        <v>1223.92</v>
      </c>
      <c r="I9" s="31">
        <v>3275.42</v>
      </c>
      <c r="J9" s="31">
        <v>1373.92</v>
      </c>
      <c r="K9" s="32">
        <v>1223.92</v>
      </c>
      <c r="L9" s="31">
        <v>1223.92</v>
      </c>
      <c r="M9" s="31">
        <v>1223.92</v>
      </c>
      <c r="N9" s="30">
        <f t="shared" si="1"/>
        <v>17488.54</v>
      </c>
    </row>
    <row r="10" spans="1:14" ht="45.75" customHeight="1" x14ac:dyDescent="0.35">
      <c r="A10" s="36" t="s">
        <v>20</v>
      </c>
      <c r="B10" s="32">
        <v>13625</v>
      </c>
      <c r="C10" s="31">
        <v>12344</v>
      </c>
      <c r="D10" s="31">
        <v>12389.5</v>
      </c>
      <c r="E10" s="31">
        <v>17925.5</v>
      </c>
      <c r="F10" s="31">
        <v>17752.16</v>
      </c>
      <c r="G10" s="31">
        <v>11230</v>
      </c>
      <c r="H10" s="31">
        <v>10962</v>
      </c>
      <c r="I10" s="31">
        <v>13405.3</v>
      </c>
      <c r="J10" s="31">
        <v>10962</v>
      </c>
      <c r="K10" s="32">
        <v>13482</v>
      </c>
      <c r="L10" s="31">
        <v>10962</v>
      </c>
      <c r="M10" s="31">
        <v>11532</v>
      </c>
      <c r="N10" s="30">
        <f t="shared" si="1"/>
        <v>156571.46000000002</v>
      </c>
    </row>
    <row r="11" spans="1:14" ht="45.75" customHeight="1" x14ac:dyDescent="0.35">
      <c r="A11" s="46" t="s">
        <v>30</v>
      </c>
      <c r="B11" s="32"/>
      <c r="C11" s="31"/>
      <c r="D11" s="31"/>
      <c r="E11" s="31"/>
      <c r="F11" s="31">
        <v>142.75</v>
      </c>
      <c r="G11" s="31"/>
      <c r="H11" s="31"/>
      <c r="I11" s="31"/>
      <c r="J11" s="31"/>
      <c r="K11" s="31"/>
      <c r="L11" s="31"/>
      <c r="M11" s="31">
        <v>1342.75</v>
      </c>
      <c r="N11" s="30">
        <f t="shared" si="1"/>
        <v>1485.5</v>
      </c>
    </row>
    <row r="12" spans="1:14" ht="45.75" customHeight="1" x14ac:dyDescent="0.35">
      <c r="A12" s="46" t="s">
        <v>38</v>
      </c>
      <c r="B12" s="32">
        <v>48195.46</v>
      </c>
      <c r="C12" s="32">
        <v>48195.46</v>
      </c>
      <c r="D12" s="31">
        <v>48195.46</v>
      </c>
      <c r="E12" s="31">
        <v>48195.46</v>
      </c>
      <c r="F12" s="31">
        <v>68195.460000000006</v>
      </c>
      <c r="G12" s="31">
        <v>48195.46</v>
      </c>
      <c r="H12" s="31">
        <v>48195.46</v>
      </c>
      <c r="I12" s="31">
        <v>48195.46</v>
      </c>
      <c r="J12" s="31">
        <v>48195.46</v>
      </c>
      <c r="K12" s="31">
        <v>48195.46</v>
      </c>
      <c r="L12" s="31">
        <v>48195.46</v>
      </c>
      <c r="M12" s="31">
        <v>48195.46</v>
      </c>
      <c r="N12" s="30">
        <f t="shared" si="1"/>
        <v>598345.52</v>
      </c>
    </row>
    <row r="13" spans="1:14" ht="21.75" customHeight="1" x14ac:dyDescent="0.35">
      <c r="A13" s="36" t="s">
        <v>21</v>
      </c>
      <c r="B13" s="31"/>
      <c r="C13" s="32">
        <v>2576.9499999999998</v>
      </c>
      <c r="D13" s="31">
        <v>1983.18</v>
      </c>
      <c r="E13" s="31">
        <v>1187.53</v>
      </c>
      <c r="F13" s="31">
        <v>3966.36</v>
      </c>
      <c r="G13" s="31">
        <v>1983.18</v>
      </c>
      <c r="H13" s="31">
        <v>795.65</v>
      </c>
      <c r="I13" s="31">
        <v>1983.18</v>
      </c>
      <c r="J13" s="31">
        <v>3562.6</v>
      </c>
      <c r="K13" s="31">
        <v>1187.53</v>
      </c>
      <c r="L13" s="31">
        <v>593.77</v>
      </c>
      <c r="M13" s="31">
        <v>4358.24</v>
      </c>
      <c r="N13" s="31">
        <f t="shared" si="1"/>
        <v>24178.17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6078</v>
      </c>
      <c r="E14" s="30">
        <f t="shared" si="3"/>
        <v>52284</v>
      </c>
      <c r="F14" s="30">
        <f t="shared" si="3"/>
        <v>0</v>
      </c>
      <c r="G14" s="30">
        <f t="shared" si="3"/>
        <v>14364.35</v>
      </c>
      <c r="H14" s="30">
        <f t="shared" si="3"/>
        <v>0</v>
      </c>
      <c r="I14" s="30">
        <f t="shared" si="3"/>
        <v>0</v>
      </c>
      <c r="J14" s="30">
        <f t="shared" si="3"/>
        <v>20860</v>
      </c>
      <c r="K14" s="30">
        <f t="shared" si="3"/>
        <v>4580</v>
      </c>
      <c r="L14" s="30">
        <f t="shared" si="3"/>
        <v>0</v>
      </c>
      <c r="M14" s="30">
        <f t="shared" si="3"/>
        <v>0</v>
      </c>
      <c r="N14" s="30">
        <f t="shared" si="1"/>
        <v>98166.35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0</v>
      </c>
    </row>
    <row r="16" spans="1:14" ht="40.5" customHeight="1" x14ac:dyDescent="0.35">
      <c r="A16" s="36" t="s">
        <v>24</v>
      </c>
      <c r="B16" s="31"/>
      <c r="C16" s="31"/>
      <c r="D16" s="31">
        <v>6078</v>
      </c>
      <c r="E16" s="31">
        <v>52284</v>
      </c>
      <c r="F16" s="31"/>
      <c r="G16" s="31">
        <v>14364.35</v>
      </c>
      <c r="H16" s="31"/>
      <c r="I16" s="31"/>
      <c r="J16" s="31">
        <v>20860</v>
      </c>
      <c r="K16" s="31">
        <v>4580</v>
      </c>
      <c r="L16" s="31"/>
      <c r="M16" s="31"/>
      <c r="N16" s="31">
        <f t="shared" si="1"/>
        <v>98166.35</v>
      </c>
    </row>
    <row r="17" spans="1:14" ht="40.5" customHeight="1" x14ac:dyDescent="0.35">
      <c r="A17" s="46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 x14ac:dyDescent="0.35">
      <c r="A18" s="62" t="s">
        <v>50</v>
      </c>
      <c r="B18" s="31"/>
      <c r="C18" s="31"/>
      <c r="D18" s="31"/>
      <c r="E18" s="31">
        <v>6738.77</v>
      </c>
      <c r="F18" s="31">
        <v>17518.990000000002</v>
      </c>
      <c r="G18" s="31">
        <v>17315.95</v>
      </c>
      <c r="H18" s="31">
        <v>28574.83</v>
      </c>
      <c r="I18" s="31">
        <v>8744.2999999999993</v>
      </c>
      <c r="J18" s="31">
        <v>4492.51</v>
      </c>
      <c r="K18" s="31">
        <v>9225.6200000000008</v>
      </c>
      <c r="L18" s="31"/>
      <c r="M18" s="31"/>
      <c r="N18" s="30">
        <f t="shared" si="1"/>
        <v>92610.97</v>
      </c>
    </row>
    <row r="19" spans="1:14" ht="40.5" customHeight="1" x14ac:dyDescent="0.35">
      <c r="A19" s="37" t="s">
        <v>52</v>
      </c>
      <c r="B19" s="30">
        <f>B20+B21+B22</f>
        <v>46744.4</v>
      </c>
      <c r="C19" s="30">
        <f t="shared" ref="C19:M19" si="4">C20+C21+C22</f>
        <v>12211.5</v>
      </c>
      <c r="D19" s="30">
        <f t="shared" si="4"/>
        <v>5889.1</v>
      </c>
      <c r="E19" s="30">
        <f t="shared" si="4"/>
        <v>13960.900000000001</v>
      </c>
      <c r="F19" s="30">
        <f t="shared" si="4"/>
        <v>187.5</v>
      </c>
      <c r="G19" s="30">
        <f t="shared" si="4"/>
        <v>3708.6000000000004</v>
      </c>
      <c r="H19" s="30">
        <f t="shared" si="4"/>
        <v>1594.68</v>
      </c>
      <c r="I19" s="30">
        <f t="shared" si="4"/>
        <v>12639.02</v>
      </c>
      <c r="J19" s="30">
        <f t="shared" si="4"/>
        <v>11047.16</v>
      </c>
      <c r="K19" s="30">
        <f t="shared" si="4"/>
        <v>19893.530000000002</v>
      </c>
      <c r="L19" s="30">
        <f t="shared" si="4"/>
        <v>3620.17</v>
      </c>
      <c r="M19" s="30">
        <f t="shared" si="4"/>
        <v>13599.34</v>
      </c>
      <c r="N19" s="30">
        <f t="shared" ref="N19:N22" si="5">SUM(B19:M19)</f>
        <v>145095.9</v>
      </c>
    </row>
    <row r="20" spans="1:14" ht="40.5" customHeight="1" x14ac:dyDescent="0.35">
      <c r="A20" s="36" t="s">
        <v>53</v>
      </c>
      <c r="B20" s="31">
        <v>32438</v>
      </c>
      <c r="C20" s="31">
        <v>8011.5</v>
      </c>
      <c r="D20" s="31">
        <v>-2964.5</v>
      </c>
      <c r="E20" s="31">
        <v>4003.3</v>
      </c>
      <c r="F20" s="31">
        <v>-2572.5</v>
      </c>
      <c r="G20" s="31">
        <v>-441</v>
      </c>
      <c r="H20" s="31">
        <v>-107.1</v>
      </c>
      <c r="I20" s="31">
        <v>1088</v>
      </c>
      <c r="J20" s="31">
        <v>8020.1</v>
      </c>
      <c r="K20" s="31">
        <v>860.2</v>
      </c>
      <c r="L20" s="31">
        <v>-1492.7</v>
      </c>
      <c r="M20" s="31">
        <v>1290.3</v>
      </c>
      <c r="N20" s="31">
        <f t="shared" si="5"/>
        <v>48133.600000000006</v>
      </c>
    </row>
    <row r="21" spans="1:14" ht="40.5" customHeight="1" x14ac:dyDescent="0.35">
      <c r="A21" s="36" t="s">
        <v>54</v>
      </c>
      <c r="B21" s="31"/>
      <c r="C21" s="31"/>
      <c r="D21" s="31"/>
      <c r="E21" s="31"/>
      <c r="F21" s="31"/>
      <c r="G21" s="31"/>
      <c r="H21" s="31"/>
      <c r="I21" s="31"/>
      <c r="J21" s="31"/>
      <c r="K21" s="31">
        <v>0</v>
      </c>
      <c r="L21" s="31"/>
      <c r="M21" s="31"/>
      <c r="N21" s="31">
        <f t="shared" si="5"/>
        <v>0</v>
      </c>
    </row>
    <row r="22" spans="1:14" ht="40.5" customHeight="1" x14ac:dyDescent="0.35">
      <c r="A22" s="46" t="s">
        <v>55</v>
      </c>
      <c r="B22" s="31">
        <v>14306.4</v>
      </c>
      <c r="C22" s="31">
        <v>4200</v>
      </c>
      <c r="D22" s="31">
        <v>8853.6</v>
      </c>
      <c r="E22" s="32">
        <v>9957.6</v>
      </c>
      <c r="F22" s="31">
        <v>2760</v>
      </c>
      <c r="G22" s="31">
        <v>4149.6000000000004</v>
      </c>
      <c r="H22" s="31">
        <v>1701.78</v>
      </c>
      <c r="I22" s="31">
        <v>11551.02</v>
      </c>
      <c r="J22" s="31">
        <v>3027.06</v>
      </c>
      <c r="K22" s="31">
        <v>19033.330000000002</v>
      </c>
      <c r="L22" s="31">
        <v>5112.87</v>
      </c>
      <c r="M22" s="31">
        <v>12309.04</v>
      </c>
      <c r="N22" s="31">
        <f t="shared" si="5"/>
        <v>96962.299999999988</v>
      </c>
    </row>
    <row r="23" spans="1:14" ht="39.75" customHeight="1" x14ac:dyDescent="0.35">
      <c r="A23" s="37" t="s">
        <v>56</v>
      </c>
      <c r="B23" s="30">
        <v>27318.92</v>
      </c>
      <c r="C23" s="30">
        <v>27318.92</v>
      </c>
      <c r="D23" s="30">
        <v>27318.92</v>
      </c>
      <c r="E23" s="30">
        <v>27318.92</v>
      </c>
      <c r="F23" s="30">
        <v>27318.92</v>
      </c>
      <c r="G23" s="30">
        <v>27318.92</v>
      </c>
      <c r="H23" s="30">
        <v>27318.92</v>
      </c>
      <c r="I23" s="30">
        <v>27318.92</v>
      </c>
      <c r="J23" s="30">
        <v>27318.92</v>
      </c>
      <c r="K23" s="30">
        <v>27318.92</v>
      </c>
      <c r="L23" s="30">
        <v>27318.92</v>
      </c>
      <c r="M23" s="30">
        <v>27318.92</v>
      </c>
      <c r="N23" s="30">
        <f t="shared" si="1"/>
        <v>327827.03999999986</v>
      </c>
    </row>
    <row r="24" spans="1:14" ht="22.5" customHeight="1" x14ac:dyDescent="0.35">
      <c r="A24" s="37" t="s">
        <v>25</v>
      </c>
      <c r="B24" s="30">
        <f>B4+B8+B14+B23+B18+B19</f>
        <v>218537.04</v>
      </c>
      <c r="C24" s="30">
        <f t="shared" ref="C24:N24" si="6">C4+C8+C14+C23+C18+C19</f>
        <v>158293.08999999997</v>
      </c>
      <c r="D24" s="30">
        <f t="shared" si="6"/>
        <v>169905.42</v>
      </c>
      <c r="E24" s="30">
        <f t="shared" si="6"/>
        <v>222657.33999999997</v>
      </c>
      <c r="F24" s="30">
        <f t="shared" si="6"/>
        <v>190128.39999999997</v>
      </c>
      <c r="G24" s="30">
        <f t="shared" si="6"/>
        <v>179162.72</v>
      </c>
      <c r="H24" s="30">
        <f t="shared" si="6"/>
        <v>172487.8</v>
      </c>
      <c r="I24" s="30">
        <f t="shared" si="6"/>
        <v>169383.93999999997</v>
      </c>
      <c r="J24" s="30">
        <f t="shared" si="6"/>
        <v>181634.91</v>
      </c>
      <c r="K24" s="30">
        <f t="shared" si="6"/>
        <v>178929.31999999998</v>
      </c>
      <c r="L24" s="30">
        <f t="shared" si="6"/>
        <v>145736.57999999999</v>
      </c>
      <c r="M24" s="30">
        <f t="shared" si="6"/>
        <v>165397.97</v>
      </c>
      <c r="N24" s="30">
        <f t="shared" si="6"/>
        <v>2152254.5299999998</v>
      </c>
    </row>
    <row r="25" spans="1:14" ht="15.75" x14ac:dyDescent="0.25">
      <c r="A25" s="81" t="s">
        <v>62</v>
      </c>
      <c r="B25" s="81"/>
      <c r="C25" s="81"/>
      <c r="D25" s="38"/>
      <c r="E25" s="38"/>
      <c r="F25" s="38"/>
      <c r="G25" s="52"/>
      <c r="H25" s="38"/>
      <c r="I25" s="38"/>
      <c r="J25" s="38"/>
      <c r="K25" s="38"/>
      <c r="L25" s="82" t="s">
        <v>29</v>
      </c>
      <c r="M25" s="82"/>
      <c r="N25" s="82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81" t="s">
        <v>27</v>
      </c>
      <c r="B27" s="81"/>
      <c r="C27" s="81"/>
      <c r="D27" s="38"/>
      <c r="E27" s="38"/>
      <c r="F27" s="38"/>
      <c r="G27" s="38"/>
      <c r="H27" s="38"/>
      <c r="I27" s="38"/>
      <c r="J27" s="38"/>
      <c r="K27" s="38"/>
      <c r="L27" s="82" t="s">
        <v>33</v>
      </c>
      <c r="M27" s="82"/>
      <c r="N27" s="8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57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6" t="s">
        <v>41</v>
      </c>
      <c r="B4" s="56" t="s">
        <v>41</v>
      </c>
      <c r="C4" s="56"/>
      <c r="D4" s="56" t="s">
        <v>42</v>
      </c>
      <c r="E4" s="56" t="s">
        <v>43</v>
      </c>
    </row>
    <row r="5" spans="1:7" x14ac:dyDescent="0.25">
      <c r="A5" s="57" t="s">
        <v>44</v>
      </c>
      <c r="B5" s="57" t="s">
        <v>45</v>
      </c>
      <c r="C5" s="57" t="s">
        <v>46</v>
      </c>
      <c r="D5" s="57" t="s">
        <v>47</v>
      </c>
      <c r="E5" s="57" t="s">
        <v>48</v>
      </c>
    </row>
    <row r="6" spans="1:7" x14ac:dyDescent="0.25">
      <c r="A6" s="41"/>
      <c r="B6" s="41"/>
      <c r="C6" s="58"/>
      <c r="D6" s="59"/>
      <c r="E6" s="41"/>
    </row>
    <row r="7" spans="1:7" x14ac:dyDescent="0.25">
      <c r="A7" s="41"/>
      <c r="B7" s="41"/>
      <c r="C7" s="58"/>
      <c r="D7" s="59"/>
      <c r="E7" s="60"/>
    </row>
    <row r="8" spans="1:7" x14ac:dyDescent="0.25">
      <c r="A8" s="41"/>
      <c r="B8" s="41"/>
      <c r="C8" s="58"/>
      <c r="D8" s="59"/>
      <c r="E8" s="41"/>
    </row>
    <row r="9" spans="1:7" x14ac:dyDescent="0.25">
      <c r="A9" s="41"/>
      <c r="B9" s="41"/>
      <c r="C9" s="58"/>
      <c r="D9" s="59"/>
      <c r="E9" s="41"/>
    </row>
    <row r="10" spans="1:7" x14ac:dyDescent="0.25">
      <c r="A10" s="41"/>
      <c r="B10" s="41"/>
      <c r="C10" s="58"/>
      <c r="D10" s="59"/>
      <c r="E10" s="41"/>
    </row>
    <row r="11" spans="1:7" x14ac:dyDescent="0.25">
      <c r="A11" s="41"/>
      <c r="B11" s="41"/>
      <c r="C11" s="58"/>
      <c r="D11" s="59"/>
      <c r="E11" s="41"/>
    </row>
    <row r="12" spans="1:7" x14ac:dyDescent="0.25">
      <c r="A12" s="41"/>
      <c r="B12" s="41"/>
      <c r="C12" s="58"/>
      <c r="D12" s="59"/>
      <c r="E12" s="41"/>
    </row>
    <row r="13" spans="1:7" x14ac:dyDescent="0.25">
      <c r="A13" s="41"/>
      <c r="B13" s="41"/>
      <c r="C13" s="58"/>
      <c r="D13" s="59"/>
      <c r="E13" s="41"/>
    </row>
    <row r="14" spans="1:7" x14ac:dyDescent="0.25">
      <c r="A14" s="41"/>
      <c r="B14" s="41"/>
      <c r="C14" s="58"/>
      <c r="D14" s="59"/>
      <c r="E14" s="41"/>
    </row>
    <row r="15" spans="1:7" x14ac:dyDescent="0.25">
      <c r="A15" s="41"/>
      <c r="B15" s="41"/>
      <c r="C15" s="58"/>
      <c r="D15" s="59"/>
      <c r="E15" s="41"/>
    </row>
    <row r="16" spans="1:7" x14ac:dyDescent="0.25">
      <c r="A16" s="41"/>
      <c r="B16" s="41"/>
      <c r="C16" s="58"/>
      <c r="D16" s="59"/>
      <c r="E16" s="41"/>
    </row>
    <row r="17" spans="1:5" x14ac:dyDescent="0.25">
      <c r="A17" s="41"/>
      <c r="B17" s="41"/>
      <c r="C17" s="58"/>
      <c r="D17" s="59"/>
      <c r="E17" s="41"/>
    </row>
    <row r="18" spans="1:5" x14ac:dyDescent="0.25">
      <c r="A18" s="41"/>
      <c r="B18" s="41"/>
      <c r="C18" s="58"/>
      <c r="D18" s="59"/>
      <c r="E18" s="41"/>
    </row>
    <row r="19" spans="1:5" x14ac:dyDescent="0.25">
      <c r="A19" s="41"/>
      <c r="B19" s="41"/>
      <c r="C19" s="58"/>
      <c r="D19" s="41"/>
      <c r="E19" s="41"/>
    </row>
    <row r="20" spans="1:5" x14ac:dyDescent="0.25">
      <c r="A20" s="41"/>
      <c r="B20" s="41"/>
      <c r="C20" s="58"/>
      <c r="D20" s="41"/>
      <c r="E20" s="41"/>
    </row>
    <row r="21" spans="1:5" x14ac:dyDescent="0.25">
      <c r="A21" s="41"/>
      <c r="B21" s="41"/>
      <c r="C21" s="58"/>
      <c r="D21" s="41"/>
      <c r="E21" s="41"/>
    </row>
    <row r="22" spans="1:5" x14ac:dyDescent="0.25">
      <c r="A22" s="41"/>
      <c r="B22" s="41"/>
      <c r="C22" s="58"/>
      <c r="D22" s="41"/>
      <c r="E22" s="41"/>
    </row>
    <row r="23" spans="1:5" x14ac:dyDescent="0.25">
      <c r="A23" s="41"/>
      <c r="B23" s="41"/>
      <c r="C23" s="58"/>
      <c r="D23" s="41"/>
      <c r="E23" s="41"/>
    </row>
    <row r="24" spans="1:5" x14ac:dyDescent="0.25">
      <c r="A24" s="41"/>
      <c r="B24" s="41"/>
      <c r="C24" s="58"/>
      <c r="D24" s="41"/>
      <c r="E24" s="41"/>
    </row>
    <row r="25" spans="1:5" x14ac:dyDescent="0.25">
      <c r="A25" s="41"/>
      <c r="B25" s="41"/>
      <c r="C25" s="58"/>
      <c r="D25" s="41"/>
      <c r="E25" s="41"/>
    </row>
    <row r="26" spans="1:5" x14ac:dyDescent="0.25">
      <c r="A26" s="41"/>
      <c r="B26" s="41"/>
      <c r="C26" s="58"/>
      <c r="D26" s="41"/>
      <c r="E26" s="41"/>
    </row>
    <row r="27" spans="1:5" x14ac:dyDescent="0.25">
      <c r="A27" s="41"/>
      <c r="B27" s="41"/>
      <c r="C27" s="58"/>
      <c r="D27" s="41"/>
      <c r="E27" s="41"/>
    </row>
    <row r="28" spans="1:5" x14ac:dyDescent="0.25">
      <c r="A28" s="41"/>
      <c r="B28" s="41"/>
      <c r="C28" s="58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58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58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58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58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22" workbookViewId="0">
      <selection activeCell="D36" sqref="D36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5" ht="15.75" x14ac:dyDescent="0.25">
      <c r="A1" s="1"/>
      <c r="B1" s="77" t="s">
        <v>63</v>
      </c>
      <c r="C1" s="77"/>
      <c r="D1" s="77"/>
    </row>
    <row r="2" spans="1:5" ht="15.75" x14ac:dyDescent="0.25">
      <c r="A2" s="6"/>
      <c r="B2" s="79" t="s">
        <v>57</v>
      </c>
      <c r="C2" s="79"/>
      <c r="D2" s="79"/>
    </row>
    <row r="3" spans="1:5" ht="15.75" x14ac:dyDescent="0.25">
      <c r="A3" s="6"/>
      <c r="B3" s="77" t="s">
        <v>49</v>
      </c>
      <c r="C3" s="77"/>
      <c r="D3" s="77"/>
    </row>
    <row r="4" spans="1:5" ht="26.25" x14ac:dyDescent="0.25">
      <c r="A4" s="8"/>
      <c r="B4" s="9" t="s">
        <v>0</v>
      </c>
      <c r="C4" s="8" t="s">
        <v>1</v>
      </c>
      <c r="D4" s="9" t="s">
        <v>26</v>
      </c>
    </row>
    <row r="5" spans="1:5" x14ac:dyDescent="0.25">
      <c r="A5" s="10"/>
      <c r="B5" s="3" t="s">
        <v>7</v>
      </c>
      <c r="C5" s="10"/>
      <c r="D5" s="10"/>
    </row>
    <row r="6" spans="1:5" x14ac:dyDescent="0.25">
      <c r="A6" s="40">
        <v>1</v>
      </c>
      <c r="B6" s="13" t="s">
        <v>79</v>
      </c>
      <c r="C6" s="48">
        <v>6738.77</v>
      </c>
      <c r="D6" s="3">
        <v>6738.77</v>
      </c>
    </row>
    <row r="7" spans="1:5" x14ac:dyDescent="0.25">
      <c r="A7" s="43"/>
      <c r="B7" s="3" t="s">
        <v>77</v>
      </c>
      <c r="C7" s="49">
        <v>6738.77</v>
      </c>
      <c r="D7" s="14"/>
    </row>
    <row r="8" spans="1:5" x14ac:dyDescent="0.25">
      <c r="A8" s="15"/>
      <c r="B8" s="3" t="s">
        <v>8</v>
      </c>
      <c r="C8" s="18"/>
      <c r="D8" s="61"/>
    </row>
    <row r="9" spans="1:5" x14ac:dyDescent="0.25">
      <c r="A9" s="41">
        <v>1</v>
      </c>
      <c r="B9" s="58" t="s">
        <v>79</v>
      </c>
      <c r="C9" s="43">
        <v>11605.6</v>
      </c>
      <c r="D9" s="14"/>
    </row>
    <row r="10" spans="1:5" x14ac:dyDescent="0.25">
      <c r="A10" s="63">
        <v>2</v>
      </c>
      <c r="B10" s="68" t="s">
        <v>84</v>
      </c>
      <c r="C10" s="64">
        <v>4701.93</v>
      </c>
      <c r="D10" s="65"/>
      <c r="E10" s="69"/>
    </row>
    <row r="11" spans="1:5" x14ac:dyDescent="0.25">
      <c r="A11" s="43">
        <v>3</v>
      </c>
      <c r="B11" s="13" t="s">
        <v>85</v>
      </c>
      <c r="C11" s="43">
        <v>1211.4000000000001</v>
      </c>
      <c r="D11" s="14"/>
    </row>
    <row r="12" spans="1:5" x14ac:dyDescent="0.25">
      <c r="A12" s="43"/>
      <c r="B12" s="14" t="s">
        <v>82</v>
      </c>
      <c r="C12" s="14">
        <v>17518.93</v>
      </c>
      <c r="D12" s="14">
        <v>24257.7</v>
      </c>
    </row>
    <row r="13" spans="1:5" x14ac:dyDescent="0.25">
      <c r="A13" s="43"/>
      <c r="B13" s="14" t="s">
        <v>9</v>
      </c>
      <c r="C13" s="43"/>
      <c r="D13" s="14"/>
    </row>
    <row r="14" spans="1:5" x14ac:dyDescent="0.25">
      <c r="A14" s="43">
        <v>1</v>
      </c>
      <c r="B14" s="43" t="s">
        <v>79</v>
      </c>
      <c r="C14" s="43">
        <v>8610.65</v>
      </c>
      <c r="D14" s="14"/>
    </row>
    <row r="15" spans="1:5" x14ac:dyDescent="0.25">
      <c r="A15" s="43">
        <v>2</v>
      </c>
      <c r="B15" s="43" t="s">
        <v>93</v>
      </c>
      <c r="C15" s="43">
        <v>1959.24</v>
      </c>
      <c r="D15" s="14"/>
    </row>
    <row r="16" spans="1:5" x14ac:dyDescent="0.25">
      <c r="A16" s="43">
        <v>3</v>
      </c>
      <c r="B16" s="44" t="s">
        <v>94</v>
      </c>
      <c r="C16" s="43">
        <v>1308</v>
      </c>
      <c r="D16" s="14"/>
    </row>
    <row r="17" spans="1:4" x14ac:dyDescent="0.25">
      <c r="A17" s="43">
        <v>4</v>
      </c>
      <c r="B17" s="15" t="s">
        <v>95</v>
      </c>
      <c r="C17" s="43">
        <v>7838.06</v>
      </c>
      <c r="D17" s="15"/>
    </row>
    <row r="18" spans="1:4" x14ac:dyDescent="0.25">
      <c r="A18" s="43">
        <v>5</v>
      </c>
      <c r="B18" s="15" t="s">
        <v>96</v>
      </c>
      <c r="C18" s="43">
        <v>-2400</v>
      </c>
      <c r="D18" s="15"/>
    </row>
    <row r="19" spans="1:4" x14ac:dyDescent="0.25">
      <c r="A19" s="43"/>
      <c r="B19" s="14" t="s">
        <v>89</v>
      </c>
      <c r="C19" s="14">
        <f>SUM(C14:C18)</f>
        <v>17315.95</v>
      </c>
      <c r="D19" s="14">
        <v>41573.65</v>
      </c>
    </row>
    <row r="20" spans="1:4" x14ac:dyDescent="0.25">
      <c r="A20" s="43"/>
      <c r="B20" s="14" t="s">
        <v>10</v>
      </c>
      <c r="C20" s="43"/>
      <c r="D20" s="15"/>
    </row>
    <row r="21" spans="1:4" x14ac:dyDescent="0.25">
      <c r="A21" s="15">
        <v>1</v>
      </c>
      <c r="B21" s="24" t="s">
        <v>79</v>
      </c>
      <c r="C21" s="15">
        <v>8236.27</v>
      </c>
      <c r="D21" s="14"/>
    </row>
    <row r="22" spans="1:4" x14ac:dyDescent="0.25">
      <c r="A22" s="15">
        <v>2</v>
      </c>
      <c r="B22" s="40" t="s">
        <v>98</v>
      </c>
      <c r="C22" s="15">
        <v>1805.5</v>
      </c>
      <c r="D22" s="15"/>
    </row>
    <row r="23" spans="1:4" x14ac:dyDescent="0.25">
      <c r="A23" s="15">
        <v>3</v>
      </c>
      <c r="B23" s="15" t="s">
        <v>99</v>
      </c>
      <c r="C23" s="43">
        <v>14835.8</v>
      </c>
      <c r="D23" s="14"/>
    </row>
    <row r="24" spans="1:4" x14ac:dyDescent="0.25">
      <c r="A24" s="15">
        <v>4</v>
      </c>
      <c r="B24" s="15" t="s">
        <v>100</v>
      </c>
      <c r="C24" s="43">
        <v>3697.26</v>
      </c>
      <c r="D24" s="14"/>
    </row>
    <row r="25" spans="1:4" x14ac:dyDescent="0.25">
      <c r="A25" s="15"/>
      <c r="B25" s="14" t="s">
        <v>97</v>
      </c>
      <c r="C25" s="14">
        <f>SUM(C21:C24)</f>
        <v>28574.83</v>
      </c>
      <c r="D25" s="14">
        <v>70148.479999999996</v>
      </c>
    </row>
    <row r="26" spans="1:4" x14ac:dyDescent="0.25">
      <c r="A26" s="15"/>
      <c r="B26" s="14" t="s">
        <v>11</v>
      </c>
      <c r="C26" s="14"/>
      <c r="D26" s="14"/>
    </row>
    <row r="27" spans="1:4" x14ac:dyDescent="0.25">
      <c r="A27" s="15">
        <v>1</v>
      </c>
      <c r="B27" s="43" t="s">
        <v>79</v>
      </c>
      <c r="C27" s="43">
        <v>7861.9</v>
      </c>
      <c r="D27" s="14"/>
    </row>
    <row r="28" spans="1:4" x14ac:dyDescent="0.25">
      <c r="A28" s="15">
        <v>2</v>
      </c>
      <c r="B28" s="43" t="s">
        <v>105</v>
      </c>
      <c r="C28" s="43">
        <v>882.4</v>
      </c>
      <c r="D28" s="14"/>
    </row>
    <row r="29" spans="1:4" x14ac:dyDescent="0.25">
      <c r="A29" s="15"/>
      <c r="B29" s="14" t="s">
        <v>102</v>
      </c>
      <c r="C29" s="14">
        <f>SUM(C27:C28)</f>
        <v>8744.2999999999993</v>
      </c>
      <c r="D29" s="14">
        <v>78892.78</v>
      </c>
    </row>
    <row r="30" spans="1:4" x14ac:dyDescent="0.25">
      <c r="A30" s="15"/>
      <c r="B30" s="25" t="s">
        <v>12</v>
      </c>
      <c r="C30" s="15"/>
      <c r="D30" s="15"/>
    </row>
    <row r="31" spans="1:4" x14ac:dyDescent="0.25">
      <c r="A31" s="15">
        <v>1</v>
      </c>
      <c r="B31" s="34" t="s">
        <v>79</v>
      </c>
      <c r="C31" s="14">
        <v>4492.51</v>
      </c>
      <c r="D31" s="14">
        <v>83385.289999999994</v>
      </c>
    </row>
    <row r="32" spans="1:4" x14ac:dyDescent="0.25">
      <c r="A32" s="15"/>
      <c r="B32" s="25" t="s">
        <v>13</v>
      </c>
      <c r="C32" s="15"/>
      <c r="D32" s="15"/>
    </row>
    <row r="33" spans="1:4" x14ac:dyDescent="0.25">
      <c r="A33" s="15">
        <v>1</v>
      </c>
      <c r="B33" s="34" t="s">
        <v>79</v>
      </c>
      <c r="C33" s="15">
        <v>8985.02</v>
      </c>
      <c r="D33" s="14"/>
    </row>
    <row r="34" spans="1:4" x14ac:dyDescent="0.25">
      <c r="A34" s="15">
        <v>2</v>
      </c>
      <c r="B34" s="34" t="s">
        <v>113</v>
      </c>
      <c r="C34" s="15">
        <v>240.6</v>
      </c>
      <c r="D34" s="14"/>
    </row>
    <row r="35" spans="1:4" x14ac:dyDescent="0.25">
      <c r="A35" s="15"/>
      <c r="B35" s="25" t="s">
        <v>112</v>
      </c>
      <c r="C35" s="14">
        <f>SUM(C33:C34)</f>
        <v>9225.6200000000008</v>
      </c>
      <c r="D35" s="14">
        <f>C35+D31</f>
        <v>92610.909999999989</v>
      </c>
    </row>
    <row r="36" spans="1:4" x14ac:dyDescent="0.25">
      <c r="A36" s="15"/>
      <c r="B36" s="34"/>
      <c r="C36" s="15"/>
      <c r="D36" s="14"/>
    </row>
    <row r="37" spans="1:4" x14ac:dyDescent="0.25">
      <c r="A37" s="15"/>
      <c r="B37" s="25"/>
      <c r="C37" s="15"/>
      <c r="D37" s="15"/>
    </row>
    <row r="38" spans="1:4" x14ac:dyDescent="0.25">
      <c r="A38" s="15"/>
      <c r="B38" s="24"/>
      <c r="C38" s="15"/>
      <c r="D38" s="14"/>
    </row>
    <row r="39" spans="1:4" x14ac:dyDescent="0.25">
      <c r="A39" s="15"/>
      <c r="B39" s="40"/>
      <c r="C39" s="43"/>
      <c r="D39" s="14"/>
    </row>
    <row r="40" spans="1:4" x14ac:dyDescent="0.25">
      <c r="A40" s="15"/>
      <c r="B40" s="25"/>
      <c r="C40" s="14"/>
      <c r="D40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инж.об.</vt:lpstr>
      <vt:lpstr>ТР эл.оборуд.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2017-06-22T09:09:58Z</cp:lastPrinted>
  <dcterms:created xsi:type="dcterms:W3CDTF">2011-07-25T05:21:17Z</dcterms:created>
  <dcterms:modified xsi:type="dcterms:W3CDTF">2021-01-25T09:48:12Z</dcterms:modified>
</cp:coreProperties>
</file>