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23" i="5" l="1"/>
  <c r="N19" i="5"/>
  <c r="N17" i="5"/>
  <c r="N16" i="5"/>
  <c r="N15" i="5"/>
  <c r="N14" i="5"/>
  <c r="D32" i="9" l="1"/>
  <c r="C32" i="9"/>
  <c r="D27" i="6"/>
  <c r="D54" i="2"/>
  <c r="C54" i="2"/>
  <c r="D37" i="1"/>
  <c r="C13" i="7"/>
  <c r="D13" i="7" s="1"/>
  <c r="C49" i="2"/>
  <c r="D28" i="9"/>
  <c r="C23" i="3"/>
  <c r="D23" i="3" s="1"/>
  <c r="D23" i="6"/>
  <c r="D25" i="6" s="1"/>
  <c r="C45" i="2"/>
  <c r="C19" i="3"/>
  <c r="C40" i="2"/>
  <c r="C31" i="1"/>
  <c r="D31" i="1" s="1"/>
  <c r="D33" i="1" s="1"/>
  <c r="D35" i="1" s="1"/>
  <c r="C36" i="2"/>
  <c r="C22" i="9" l="1"/>
  <c r="C32" i="2"/>
  <c r="C25" i="1"/>
  <c r="C18" i="9"/>
  <c r="C28" i="2"/>
  <c r="C22" i="2"/>
  <c r="F19" i="5"/>
  <c r="D6" i="3"/>
  <c r="D11" i="6"/>
  <c r="C12" i="2"/>
  <c r="D12" i="2" s="1"/>
  <c r="D14" i="2" s="1"/>
  <c r="D18" i="2" s="1"/>
  <c r="D8" i="1"/>
  <c r="M4" i="5"/>
  <c r="L4" i="5"/>
  <c r="K4" i="5"/>
  <c r="J4" i="5"/>
  <c r="I4" i="5"/>
  <c r="H4" i="5"/>
  <c r="G4" i="5"/>
  <c r="F4" i="5"/>
  <c r="E4" i="5"/>
  <c r="D4" i="5"/>
  <c r="C4" i="5"/>
  <c r="B4" i="5"/>
  <c r="C9" i="6"/>
  <c r="C8" i="2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L24" i="5" l="1"/>
  <c r="D22" i="2"/>
  <c r="D28" i="2" s="1"/>
  <c r="D32" i="2" s="1"/>
  <c r="D36" i="2" s="1"/>
  <c r="D40" i="2" s="1"/>
  <c r="D45" i="2" s="1"/>
  <c r="D49" i="2" s="1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<sst xmlns="http://schemas.openxmlformats.org/spreadsheetml/2006/main" count="258" uniqueCount="126">
  <si>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</si>
  <si>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</si>
  <si>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</si>
  <si>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</si>
  <si>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</si>
  <si>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</si>
  <si>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</si>
  <si>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</si>
  <si>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</si>
  <si>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</si>
  <si>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</si>
  <si>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</si>
  <si>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</si>
  <si>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</si>
  <si>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</si>
  <si>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</si>
  <si>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</si>
  <si>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</si>
  <si>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</si>
  <si>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</si>
  <si>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</si>
  <si>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</si>
  <si>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</si>
  <si>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</si>
  <si>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</si>
  <si>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</si>
  <si>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</si>
  <si>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</si>
  <si>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</si>
  <si>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</si>
  <si>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</si>
  <si>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</si>
  <si>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</si>
  <si>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</si>
  <si>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</si>
  <si>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</si>
  <si>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</si>
  <si>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</si>
  <si>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</si>
  <si>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</si>
  <si>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</si>
  <si>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</si>
  <si>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</si>
  <si>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</si>
  <si>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</si>
  <si>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</si>
  <si>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</si>
  <si>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</si>
  <si>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</si>
  <si>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</si>
  <si>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</si>
  <si>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</si>
  <si>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</si>
  <si>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</si>
  <si>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</si>
  <si>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</si>
  <si>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</si>
  <si>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</si>
  <si>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</si>
  <si>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</si>
  <si>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</si>
  <si>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</si>
  <si>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</si>
  <si>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</si>
  <si>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парапета от снега</t>
  </si>
  <si>
    <t>Итого:</t>
  </si>
  <si>
    <t>Ремонт подъездного освещения</t>
  </si>
  <si>
    <t>Под.№1.Ремонт освещения</t>
  </si>
  <si>
    <t>Замена м/схемы, эл.лампы</t>
  </si>
  <si>
    <t>Очистка подъездных козырьков  от снега</t>
  </si>
  <si>
    <t>Замена эл.ламп</t>
  </si>
  <si>
    <t>Установка двери в подъезде №1</t>
  </si>
  <si>
    <t>Замена светильников на энергосберегающие</t>
  </si>
  <si>
    <t xml:space="preserve">Итого за март </t>
  </si>
  <si>
    <t>Установка замков на дверь выхода на крышу</t>
  </si>
  <si>
    <t>Итого за апрель</t>
  </si>
  <si>
    <t>Установка решеток на дверь выхода на крышу 2 шт</t>
  </si>
  <si>
    <t>Дезинфекция подъезда</t>
  </si>
  <si>
    <t>Регулировка арматуры на сливном бочке</t>
  </si>
  <si>
    <t>Итого за май</t>
  </si>
  <si>
    <t>Установка светильника ЖЭУ- 1  Подъезд №8</t>
  </si>
  <si>
    <t>Ревизия щита. Автомат включен</t>
  </si>
  <si>
    <t>Подъезд № 1,2 Покраска решеток на 9х этажах</t>
  </si>
  <si>
    <t>Покраска бордюр лицевой стороны</t>
  </si>
  <si>
    <t>Покраска контейнеров 2шт</t>
  </si>
  <si>
    <t>Выдана краска 2шт по 6кг жителям</t>
  </si>
  <si>
    <t xml:space="preserve">Привоз земли </t>
  </si>
  <si>
    <t>Повесили замок на дверь входа в подвал</t>
  </si>
  <si>
    <t xml:space="preserve">Наклейки курение запрещено </t>
  </si>
  <si>
    <t>Наклейки доска объявлений</t>
  </si>
  <si>
    <t>Итого за июнь</t>
  </si>
  <si>
    <t>Замена ламп и микросхем</t>
  </si>
  <si>
    <t>Ремонт лавочки</t>
  </si>
  <si>
    <t>Поверка счетчиков</t>
  </si>
  <si>
    <t>Демонтаж водосчетчика подпитки для проверки</t>
  </si>
  <si>
    <t>Развоздушка стояков ГВС</t>
  </si>
  <si>
    <t>Итого за июль</t>
  </si>
  <si>
    <t>Демонтаж ПРЭМ на проверку</t>
  </si>
  <si>
    <t>Выдан клей жителям 25кг</t>
  </si>
  <si>
    <t>Ремонт тамбуров в подъездах№1,2</t>
  </si>
  <si>
    <t>Установка светильников 4 шт и 6 ламп</t>
  </si>
  <si>
    <t>Скос травы на придомовой территории</t>
  </si>
  <si>
    <t>Техническое обслуживание системы видеонаблюдения</t>
  </si>
  <si>
    <t>Итого за август</t>
  </si>
  <si>
    <t>Установка системы видеонаблюдения</t>
  </si>
  <si>
    <t>Установка погружного насоса</t>
  </si>
  <si>
    <t>Демонтаж кранов для полива</t>
  </si>
  <si>
    <t>Итого за сентябрь</t>
  </si>
  <si>
    <t>Установка лампочек 12 шт</t>
  </si>
  <si>
    <t>Ремонт кровли подъездных тамбуров</t>
  </si>
  <si>
    <t>Устранение протекания примыкания кровли балкона</t>
  </si>
  <si>
    <t>Гермитизация межпанельных швов</t>
  </si>
  <si>
    <t>Итого за октябрь</t>
  </si>
  <si>
    <t>Закрытие отдушен в подвалах</t>
  </si>
  <si>
    <t>Подъезд №1 Замена ламп 20 шт</t>
  </si>
  <si>
    <t>Подъезд №2 Частичный ремонт тамбуров</t>
  </si>
  <si>
    <t>Подъезд №2 Частичный ремонт подъезда. Укладка подъездной плитки на 7,8,9 этажах.</t>
  </si>
  <si>
    <t>Итого за ноябрь</t>
  </si>
  <si>
    <t>Ремонт светильника Подъезд №2</t>
  </si>
  <si>
    <t>Замена светильников 16 шт Подъезд №1</t>
  </si>
  <si>
    <t>Замена светильников 9 шт</t>
  </si>
  <si>
    <t>Очистка козырьков от снега</t>
  </si>
  <si>
    <t>Итого за декабрь</t>
  </si>
  <si>
    <t xml:space="preserve">Ревизия патрона на этаже </t>
  </si>
  <si>
    <t>Изготовление и установка ограждений под мусорные баки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</si>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</sst>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1" fillId="0" borderId="4" xfId="0" applyFont="1" applyBorder="1"/>
    <xf numFmtId="0" fontId="0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6" workbookViewId="0">
      <selection activeCell="D37" sqref="D3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62</v>
      </c>
      <c r="C1" s="72"/>
      <c r="D1" s="72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27" customHeight="1" x14ac:dyDescent="0.25">
      <c r="A6" s="13">
        <v>1</v>
      </c>
      <c r="B6" s="13" t="s">
        <v>58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3"/>
      <c r="E7" s="6"/>
      <c r="F7" s="1"/>
    </row>
    <row r="8" spans="1:8" ht="30" x14ac:dyDescent="0.25">
      <c r="A8" s="13">
        <v>1</v>
      </c>
      <c r="B8" s="13" t="s">
        <v>58</v>
      </c>
      <c r="C8" s="13">
        <v>1223.92</v>
      </c>
      <c r="D8" s="3">
        <f>D6+C8</f>
        <v>2447.84</v>
      </c>
      <c r="E8" s="6"/>
      <c r="F8" s="1"/>
    </row>
    <row r="9" spans="1:8" x14ac:dyDescent="0.25">
      <c r="A9" s="39"/>
      <c r="B9" s="3" t="s">
        <v>3</v>
      </c>
      <c r="C9" s="39"/>
      <c r="D9" s="3"/>
      <c r="E9" s="6"/>
      <c r="F9" s="1"/>
    </row>
    <row r="10" spans="1:8" ht="30" x14ac:dyDescent="0.25">
      <c r="A10" s="13">
        <v>1</v>
      </c>
      <c r="B10" s="13" t="s">
        <v>58</v>
      </c>
      <c r="C10" s="13">
        <v>1223.92</v>
      </c>
      <c r="D10" s="3">
        <v>3671.76</v>
      </c>
      <c r="E10" s="6"/>
      <c r="F10" s="1"/>
    </row>
    <row r="11" spans="1:8" x14ac:dyDescent="0.25">
      <c r="A11" s="39"/>
      <c r="B11" s="3" t="s">
        <v>7</v>
      </c>
      <c r="C11" s="39"/>
      <c r="D11" s="13"/>
      <c r="E11" s="6"/>
      <c r="F11" s="1"/>
    </row>
    <row r="12" spans="1:8" s="5" customFormat="1" ht="30" x14ac:dyDescent="0.25">
      <c r="A12" s="13">
        <v>1</v>
      </c>
      <c r="B12" s="13" t="s">
        <v>58</v>
      </c>
      <c r="C12" s="3">
        <v>1223.92</v>
      </c>
      <c r="D12" s="3">
        <v>4895.68</v>
      </c>
      <c r="E12" s="11"/>
      <c r="F12" s="4"/>
    </row>
    <row r="13" spans="1:8" s="5" customFormat="1" x14ac:dyDescent="0.25">
      <c r="A13" s="39"/>
      <c r="B13" s="3" t="s">
        <v>8</v>
      </c>
      <c r="C13" s="39"/>
      <c r="D13" s="3"/>
      <c r="E13" s="4"/>
      <c r="F13" s="4"/>
    </row>
    <row r="14" spans="1:8" s="5" customFormat="1" ht="30" x14ac:dyDescent="0.25">
      <c r="A14" s="13">
        <v>1</v>
      </c>
      <c r="B14" s="13" t="s">
        <v>58</v>
      </c>
      <c r="C14" s="39">
        <v>1223.92</v>
      </c>
      <c r="D14" s="3"/>
      <c r="E14" s="4"/>
      <c r="F14" s="4"/>
    </row>
    <row r="15" spans="1:8" s="5" customFormat="1" x14ac:dyDescent="0.25">
      <c r="A15" s="39">
        <v>2</v>
      </c>
      <c r="B15" s="39" t="s">
        <v>78</v>
      </c>
      <c r="C15" s="39">
        <v>300</v>
      </c>
      <c r="D15" s="3"/>
      <c r="E15" s="4"/>
      <c r="F15" s="4"/>
    </row>
    <row r="16" spans="1:8" s="5" customFormat="1" x14ac:dyDescent="0.25">
      <c r="A16" s="13"/>
      <c r="B16" s="3" t="s">
        <v>79</v>
      </c>
      <c r="C16" s="3">
        <v>1523.92</v>
      </c>
      <c r="D16" s="3">
        <v>6419.6</v>
      </c>
      <c r="E16" s="4"/>
      <c r="F16" s="4"/>
    </row>
    <row r="17" spans="1:6" s="5" customFormat="1" x14ac:dyDescent="0.25">
      <c r="A17" s="13"/>
      <c r="B17" s="3" t="s">
        <v>9</v>
      </c>
      <c r="C17" s="39"/>
      <c r="D17" s="3"/>
      <c r="E17" s="4"/>
      <c r="F17" s="4"/>
    </row>
    <row r="18" spans="1:6" s="5" customFormat="1" ht="30" x14ac:dyDescent="0.25">
      <c r="A18" s="39">
        <v>1</v>
      </c>
      <c r="B18" s="13" t="s">
        <v>58</v>
      </c>
      <c r="C18" s="39">
        <v>1223.92</v>
      </c>
      <c r="D18" s="3">
        <v>7643.52</v>
      </c>
      <c r="E18" s="4"/>
      <c r="F18" s="4"/>
    </row>
    <row r="19" spans="1:6" x14ac:dyDescent="0.25">
      <c r="A19" s="39"/>
      <c r="B19" s="3" t="s">
        <v>10</v>
      </c>
      <c r="C19" s="39"/>
      <c r="D19" s="3"/>
      <c r="E19" s="1"/>
      <c r="F19" s="1"/>
    </row>
    <row r="20" spans="1:6" ht="30" x14ac:dyDescent="0.25">
      <c r="A20" s="39">
        <v>1</v>
      </c>
      <c r="B20" s="13" t="s">
        <v>58</v>
      </c>
      <c r="C20" s="39">
        <v>1223.92</v>
      </c>
      <c r="D20" s="3"/>
      <c r="E20" s="1"/>
      <c r="F20" s="1"/>
    </row>
    <row r="21" spans="1:6" x14ac:dyDescent="0.25">
      <c r="A21" s="39">
        <v>2</v>
      </c>
      <c r="B21" s="39" t="s">
        <v>93</v>
      </c>
      <c r="C21" s="39">
        <v>9500</v>
      </c>
      <c r="D21" s="3"/>
      <c r="E21" s="1"/>
      <c r="F21" s="1"/>
    </row>
    <row r="22" spans="1:6" x14ac:dyDescent="0.25">
      <c r="A22" s="13">
        <v>3</v>
      </c>
      <c r="B22" s="13" t="s">
        <v>93</v>
      </c>
      <c r="C22" s="39">
        <v>700</v>
      </c>
      <c r="D22" s="3"/>
      <c r="E22" s="1"/>
      <c r="F22" s="1"/>
    </row>
    <row r="23" spans="1:6" x14ac:dyDescent="0.25">
      <c r="A23" s="39">
        <v>4</v>
      </c>
      <c r="B23" s="39" t="s">
        <v>94</v>
      </c>
      <c r="C23" s="39">
        <v>1953.95</v>
      </c>
      <c r="D23" s="3"/>
      <c r="E23" s="1"/>
      <c r="F23" s="1"/>
    </row>
    <row r="24" spans="1:6" s="5" customFormat="1" x14ac:dyDescent="0.25">
      <c r="A24" s="13">
        <v>5</v>
      </c>
      <c r="B24" s="13" t="s">
        <v>95</v>
      </c>
      <c r="C24" s="39">
        <v>1902.2</v>
      </c>
      <c r="D24" s="3"/>
      <c r="E24" s="4"/>
      <c r="F24" s="4"/>
    </row>
    <row r="25" spans="1:6" s="5" customFormat="1" x14ac:dyDescent="0.25">
      <c r="A25" s="39"/>
      <c r="B25" s="3" t="s">
        <v>96</v>
      </c>
      <c r="C25" s="3">
        <f>SUM(C20:C24)</f>
        <v>15280.070000000002</v>
      </c>
      <c r="D25" s="3">
        <v>22923.59</v>
      </c>
      <c r="E25" s="4"/>
      <c r="F25" s="4"/>
    </row>
    <row r="26" spans="1:6" x14ac:dyDescent="0.25">
      <c r="A26" s="39"/>
      <c r="B26" s="3" t="s">
        <v>11</v>
      </c>
      <c r="C26" s="65"/>
      <c r="D26" s="64"/>
      <c r="E26" s="1"/>
      <c r="F26" s="1"/>
    </row>
    <row r="27" spans="1:6" ht="30" x14ac:dyDescent="0.25">
      <c r="A27" s="39">
        <v>1</v>
      </c>
      <c r="B27" s="13" t="s">
        <v>58</v>
      </c>
      <c r="C27" s="65">
        <v>1223.92</v>
      </c>
      <c r="D27" s="64">
        <v>24147.51</v>
      </c>
      <c r="E27" s="1"/>
      <c r="F27" s="1"/>
    </row>
    <row r="28" spans="1:6" x14ac:dyDescent="0.25">
      <c r="A28" s="39"/>
      <c r="B28" s="3" t="s">
        <v>12</v>
      </c>
      <c r="C28" s="65"/>
      <c r="D28" s="64"/>
      <c r="E28" s="1"/>
      <c r="F28" s="1"/>
    </row>
    <row r="29" spans="1:6" ht="30" x14ac:dyDescent="0.25">
      <c r="A29" s="39">
        <v>1</v>
      </c>
      <c r="B29" s="13" t="s">
        <v>58</v>
      </c>
      <c r="C29" s="65">
        <v>1223.92</v>
      </c>
      <c r="D29" s="64"/>
      <c r="E29" s="1"/>
      <c r="F29" s="1"/>
    </row>
    <row r="30" spans="1:6" x14ac:dyDescent="0.25">
      <c r="A30" s="39">
        <v>2</v>
      </c>
      <c r="B30" s="13" t="s">
        <v>106</v>
      </c>
      <c r="C30" s="65">
        <v>75</v>
      </c>
      <c r="D30" s="64"/>
      <c r="E30" s="1"/>
      <c r="F30" s="1"/>
    </row>
    <row r="31" spans="1:6" x14ac:dyDescent="0.25">
      <c r="A31" s="39"/>
      <c r="B31" s="3" t="s">
        <v>107</v>
      </c>
      <c r="C31" s="64">
        <f>SUM(C29:C30)</f>
        <v>1298.92</v>
      </c>
      <c r="D31" s="64">
        <f>C31+D27</f>
        <v>25446.43</v>
      </c>
      <c r="E31" s="1"/>
      <c r="F31" s="1"/>
    </row>
    <row r="32" spans="1:6" x14ac:dyDescent="0.25">
      <c r="A32" s="39"/>
      <c r="B32" s="3" t="s">
        <v>13</v>
      </c>
      <c r="C32" s="65"/>
      <c r="D32" s="64"/>
      <c r="E32" s="1"/>
      <c r="F32" s="1"/>
    </row>
    <row r="33" spans="1:6" ht="30" x14ac:dyDescent="0.25">
      <c r="A33" s="39">
        <v>1</v>
      </c>
      <c r="B33" s="13" t="s">
        <v>58</v>
      </c>
      <c r="C33" s="65">
        <v>1223.92</v>
      </c>
      <c r="D33" s="64">
        <f>C33+D31</f>
        <v>26670.35</v>
      </c>
      <c r="E33" s="1"/>
      <c r="F33" s="1"/>
    </row>
    <row r="34" spans="1:6" x14ac:dyDescent="0.25">
      <c r="A34" s="39"/>
      <c r="B34" s="3" t="s">
        <v>14</v>
      </c>
      <c r="C34" s="39"/>
      <c r="D34" s="64"/>
      <c r="E34" s="1"/>
      <c r="F34" s="1"/>
    </row>
    <row r="35" spans="1:6" ht="30" x14ac:dyDescent="0.25">
      <c r="A35" s="39">
        <v>1</v>
      </c>
      <c r="B35" s="13" t="s">
        <v>58</v>
      </c>
      <c r="C35" s="39">
        <v>1223.92</v>
      </c>
      <c r="D35" s="64">
        <f>C35+D33</f>
        <v>27894.269999999997</v>
      </c>
      <c r="E35" s="1"/>
      <c r="F35" s="1"/>
    </row>
    <row r="36" spans="1:6" x14ac:dyDescent="0.25">
      <c r="A36" s="39"/>
      <c r="B36" s="3" t="s">
        <v>15</v>
      </c>
      <c r="C36" s="39"/>
      <c r="D36" s="64"/>
      <c r="E36" s="1"/>
      <c r="F36" s="1"/>
    </row>
    <row r="37" spans="1:6" ht="30" x14ac:dyDescent="0.25">
      <c r="A37" s="39">
        <v>1</v>
      </c>
      <c r="B37" s="13" t="s">
        <v>58</v>
      </c>
      <c r="C37" s="39">
        <v>1223.92</v>
      </c>
      <c r="D37" s="64">
        <f>C37+D35</f>
        <v>29118.189999999995</v>
      </c>
      <c r="E37" s="1"/>
      <c r="F37" s="1"/>
    </row>
    <row r="38" spans="1:6" x14ac:dyDescent="0.25">
      <c r="A38" s="39"/>
      <c r="B38" s="13"/>
      <c r="C38" s="39"/>
      <c r="D38" s="64"/>
      <c r="E38" s="1"/>
      <c r="F38" s="1"/>
    </row>
    <row r="39" spans="1:6" x14ac:dyDescent="0.25">
      <c r="A39" s="39"/>
      <c r="B39" s="13"/>
      <c r="C39" s="39"/>
      <c r="D39" s="64"/>
      <c r="E39" s="1"/>
      <c r="F39" s="1"/>
    </row>
    <row r="40" spans="1:6" x14ac:dyDescent="0.25">
      <c r="A40" s="39"/>
      <c r="B40" s="13"/>
      <c r="C40" s="39"/>
      <c r="D40" s="64"/>
      <c r="E40" s="1"/>
      <c r="F40" s="1"/>
    </row>
    <row r="41" spans="1:6" x14ac:dyDescent="0.25">
      <c r="A41" s="39"/>
      <c r="B41" s="13"/>
      <c r="C41" s="39"/>
      <c r="D41" s="64"/>
      <c r="E41" s="1"/>
      <c r="F41" s="1"/>
    </row>
    <row r="42" spans="1:6" x14ac:dyDescent="0.25">
      <c r="A42" s="39"/>
      <c r="B42" s="13"/>
      <c r="C42" s="65"/>
      <c r="D42" s="64"/>
      <c r="E42" s="1"/>
      <c r="F42" s="1"/>
    </row>
    <row r="43" spans="1:6" x14ac:dyDescent="0.25">
      <c r="A43" s="39"/>
      <c r="B43" s="13"/>
      <c r="C43" s="65"/>
      <c r="D43" s="64"/>
      <c r="E43" s="1"/>
      <c r="F43" s="1"/>
    </row>
    <row r="44" spans="1:6" x14ac:dyDescent="0.25">
      <c r="A44" s="39"/>
      <c r="B44" s="13"/>
      <c r="C44" s="65"/>
      <c r="D44" s="64"/>
      <c r="E44" s="1"/>
      <c r="F44" s="1"/>
    </row>
    <row r="45" spans="1:6" x14ac:dyDescent="0.25">
      <c r="A45" s="13"/>
      <c r="B45" s="3"/>
      <c r="C45" s="3"/>
      <c r="D45" s="3"/>
      <c r="E45" s="1"/>
      <c r="F45" s="1"/>
    </row>
    <row r="46" spans="1:6" x14ac:dyDescent="0.25">
      <c r="A46" s="13"/>
      <c r="B46" s="49"/>
      <c r="C46" s="13"/>
      <c r="D46" s="13"/>
      <c r="E46" s="1"/>
      <c r="F4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8" workbookViewId="0">
      <selection activeCell="D55" sqref="D55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2" t="s">
        <v>62</v>
      </c>
      <c r="C1" s="72"/>
      <c r="D1" s="72"/>
      <c r="E1" s="7"/>
      <c r="F1" s="7"/>
      <c r="G1" s="7"/>
    </row>
    <row r="2" spans="1:15" ht="15.95" customHeight="1" x14ac:dyDescent="0.25">
      <c r="A2" s="1"/>
      <c r="B2" s="2" t="s">
        <v>57</v>
      </c>
      <c r="C2" s="38"/>
      <c r="D2" s="38"/>
      <c r="E2" s="1"/>
      <c r="F2" s="1"/>
      <c r="G2" s="1"/>
    </row>
    <row r="3" spans="1:15" ht="15.95" customHeight="1" x14ac:dyDescent="0.25">
      <c r="A3" s="1"/>
      <c r="B3" s="71" t="s">
        <v>6</v>
      </c>
      <c r="C3" s="71"/>
      <c r="D3" s="71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13" t="s">
        <v>59</v>
      </c>
      <c r="C6" s="8">
        <v>2970</v>
      </c>
      <c r="D6" s="10"/>
      <c r="E6" s="1"/>
      <c r="F6" s="1"/>
      <c r="G6" s="1"/>
    </row>
    <row r="7" spans="1:15" s="1" customFormat="1" x14ac:dyDescent="0.25">
      <c r="A7" s="13">
        <v>2</v>
      </c>
      <c r="B7" s="13" t="s">
        <v>64</v>
      </c>
      <c r="C7" s="39">
        <v>571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39"/>
      <c r="B8" s="13" t="s">
        <v>65</v>
      </c>
      <c r="C8" s="39">
        <f>SUM(C6:C7)</f>
        <v>3541</v>
      </c>
      <c r="D8" s="3">
        <v>3541</v>
      </c>
      <c r="F8" s="50"/>
      <c r="H8"/>
      <c r="I8"/>
      <c r="J8"/>
      <c r="K8"/>
      <c r="L8"/>
      <c r="M8"/>
      <c r="N8"/>
      <c r="O8"/>
    </row>
    <row r="9" spans="1:15" s="4" customFormat="1" x14ac:dyDescent="0.25">
      <c r="A9" s="8"/>
      <c r="B9" s="3" t="s">
        <v>5</v>
      </c>
      <c r="C9" s="8"/>
      <c r="D9" s="8"/>
      <c r="H9"/>
      <c r="I9"/>
      <c r="J9"/>
      <c r="K9"/>
      <c r="L9"/>
      <c r="M9"/>
      <c r="N9"/>
      <c r="O9"/>
    </row>
    <row r="10" spans="1:15" s="4" customFormat="1" x14ac:dyDescent="0.25">
      <c r="A10" s="8">
        <v>1</v>
      </c>
      <c r="B10" s="13" t="s">
        <v>59</v>
      </c>
      <c r="C10" s="8">
        <v>2970</v>
      </c>
      <c r="D10" s="10"/>
      <c r="H10"/>
      <c r="I10"/>
      <c r="J10"/>
      <c r="K10"/>
      <c r="L10"/>
      <c r="M10"/>
      <c r="N10"/>
      <c r="O10"/>
    </row>
    <row r="11" spans="1:15" s="4" customFormat="1" x14ac:dyDescent="0.25">
      <c r="A11" s="13">
        <v>2</v>
      </c>
      <c r="B11" s="13" t="s">
        <v>69</v>
      </c>
      <c r="C11" s="39">
        <v>571</v>
      </c>
      <c r="D11" s="1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39"/>
      <c r="B12" s="3" t="s">
        <v>65</v>
      </c>
      <c r="C12" s="3">
        <f>SUM(C10:C11)</f>
        <v>3541</v>
      </c>
      <c r="D12" s="3">
        <f>C12+D8</f>
        <v>7082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39"/>
      <c r="B13" s="3" t="s">
        <v>3</v>
      </c>
      <c r="C13" s="8"/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39">
        <v>1</v>
      </c>
      <c r="B14" s="13" t="s">
        <v>59</v>
      </c>
      <c r="C14" s="39">
        <v>2970</v>
      </c>
      <c r="D14" s="3">
        <f>C14+D12</f>
        <v>10052</v>
      </c>
      <c r="H14"/>
      <c r="I14"/>
      <c r="J14"/>
      <c r="K14"/>
      <c r="L14"/>
      <c r="M14"/>
      <c r="N14"/>
      <c r="O14"/>
    </row>
    <row r="15" spans="1:15" s="1" customFormat="1" x14ac:dyDescent="0.25">
      <c r="A15" s="39"/>
      <c r="B15" s="3" t="s">
        <v>7</v>
      </c>
      <c r="C15" s="39"/>
      <c r="D15" s="3"/>
      <c r="H15"/>
      <c r="I15"/>
      <c r="J15"/>
      <c r="K15"/>
      <c r="L15"/>
      <c r="M15"/>
      <c r="N15"/>
      <c r="O15"/>
    </row>
    <row r="16" spans="1:15" s="1" customFormat="1" x14ac:dyDescent="0.25">
      <c r="A16" s="39">
        <v>1</v>
      </c>
      <c r="B16" s="13" t="s">
        <v>59</v>
      </c>
      <c r="C16" s="39">
        <v>2970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39">
        <v>2</v>
      </c>
      <c r="B17" s="39" t="s">
        <v>74</v>
      </c>
      <c r="C17" s="39">
        <v>442.75</v>
      </c>
      <c r="D17" s="3"/>
      <c r="H17"/>
      <c r="I17"/>
      <c r="J17"/>
      <c r="K17"/>
      <c r="L17"/>
      <c r="M17"/>
      <c r="N17"/>
      <c r="O17"/>
    </row>
    <row r="18" spans="1:15" s="4" customFormat="1" x14ac:dyDescent="0.25">
      <c r="A18" s="39"/>
      <c r="B18" s="3" t="s">
        <v>75</v>
      </c>
      <c r="C18" s="3">
        <v>3412.75</v>
      </c>
      <c r="D18" s="3">
        <f>C18+D14</f>
        <v>13464.75</v>
      </c>
      <c r="H18"/>
      <c r="I18"/>
      <c r="J18"/>
      <c r="K18"/>
      <c r="L18"/>
      <c r="M18"/>
      <c r="N18"/>
      <c r="O18"/>
    </row>
    <row r="19" spans="1:15" s="4" customFormat="1" x14ac:dyDescent="0.25">
      <c r="A19" s="39"/>
      <c r="B19" s="3" t="s">
        <v>8</v>
      </c>
      <c r="C19" s="3"/>
      <c r="D19" s="3"/>
      <c r="H19"/>
      <c r="I19"/>
      <c r="J19"/>
      <c r="K19"/>
      <c r="L19"/>
      <c r="M19"/>
      <c r="N19"/>
      <c r="O19"/>
    </row>
    <row r="20" spans="1:15" s="1" customFormat="1" x14ac:dyDescent="0.25">
      <c r="A20" s="13">
        <v>1</v>
      </c>
      <c r="B20" s="13" t="s">
        <v>59</v>
      </c>
      <c r="C20" s="39">
        <v>2970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13">
        <v>2</v>
      </c>
      <c r="B21" s="13" t="s">
        <v>82</v>
      </c>
      <c r="C21" s="65">
        <v>2630.6</v>
      </c>
      <c r="D21" s="64"/>
      <c r="H21"/>
      <c r="I21"/>
      <c r="J21"/>
      <c r="K21"/>
      <c r="L21"/>
      <c r="M21"/>
      <c r="N21"/>
      <c r="O21"/>
    </row>
    <row r="22" spans="1:15" s="1" customFormat="1" x14ac:dyDescent="0.25">
      <c r="A22" s="39"/>
      <c r="B22" s="3" t="s">
        <v>79</v>
      </c>
      <c r="C22" s="3">
        <f>SUM(C20:C21)</f>
        <v>5600.6</v>
      </c>
      <c r="D22" s="3">
        <f>C22+D18</f>
        <v>19065.349999999999</v>
      </c>
      <c r="H22"/>
      <c r="I22"/>
      <c r="J22"/>
      <c r="K22"/>
      <c r="L22"/>
      <c r="M22"/>
      <c r="N22"/>
      <c r="O22"/>
    </row>
    <row r="23" spans="1:15" s="1" customFormat="1" x14ac:dyDescent="0.25">
      <c r="A23" s="13"/>
      <c r="B23" s="3" t="s">
        <v>9</v>
      </c>
      <c r="C23" s="13"/>
      <c r="D23" s="3"/>
      <c r="H23"/>
      <c r="I23"/>
      <c r="J23"/>
      <c r="K23"/>
      <c r="L23"/>
      <c r="M23"/>
      <c r="N23"/>
      <c r="O23"/>
    </row>
    <row r="24" spans="1:15" s="4" customFormat="1" x14ac:dyDescent="0.25">
      <c r="A24" s="39">
        <v>1</v>
      </c>
      <c r="B24" s="13" t="s">
        <v>59</v>
      </c>
      <c r="C24" s="39">
        <v>2970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39">
        <v>2</v>
      </c>
      <c r="B25" s="39" t="s">
        <v>87</v>
      </c>
      <c r="C25" s="39">
        <v>304.85000000000002</v>
      </c>
      <c r="D25" s="13"/>
      <c r="H25"/>
      <c r="I25"/>
      <c r="J25"/>
      <c r="K25"/>
      <c r="L25"/>
      <c r="M25"/>
      <c r="N25"/>
      <c r="O25"/>
    </row>
    <row r="26" spans="1:15" s="1" customFormat="1" x14ac:dyDescent="0.25">
      <c r="A26" s="39">
        <v>3</v>
      </c>
      <c r="B26" s="13" t="s">
        <v>88</v>
      </c>
      <c r="C26" s="8">
        <v>140</v>
      </c>
      <c r="D26" s="64"/>
      <c r="H26"/>
      <c r="I26"/>
      <c r="J26"/>
      <c r="K26"/>
      <c r="L26"/>
      <c r="M26"/>
      <c r="N26"/>
      <c r="O26"/>
    </row>
    <row r="27" spans="1:15" s="1" customFormat="1" x14ac:dyDescent="0.25">
      <c r="A27" s="39">
        <v>4</v>
      </c>
      <c r="B27" s="39" t="s">
        <v>89</v>
      </c>
      <c r="C27" s="39">
        <v>128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39"/>
      <c r="B28" s="3" t="s">
        <v>90</v>
      </c>
      <c r="C28" s="3">
        <f>SUM(C24:C27)</f>
        <v>3542.85</v>
      </c>
      <c r="D28" s="3">
        <f>C28+D22</f>
        <v>22608.199999999997</v>
      </c>
      <c r="H28"/>
      <c r="I28"/>
      <c r="J28"/>
      <c r="K28"/>
      <c r="L28"/>
      <c r="M28"/>
      <c r="N28"/>
      <c r="O28"/>
    </row>
    <row r="29" spans="1:15" s="1" customFormat="1" ht="17.100000000000001" customHeight="1" x14ac:dyDescent="0.25">
      <c r="A29" s="39"/>
      <c r="B29" s="3" t="s">
        <v>10</v>
      </c>
      <c r="C29" s="39"/>
      <c r="D29" s="13"/>
      <c r="H29"/>
      <c r="I29"/>
      <c r="J29"/>
      <c r="K29"/>
      <c r="L29"/>
      <c r="M29"/>
      <c r="N29"/>
      <c r="O29"/>
    </row>
    <row r="30" spans="1:15" s="1" customFormat="1" x14ac:dyDescent="0.25">
      <c r="A30" s="39">
        <v>1</v>
      </c>
      <c r="B30" s="13" t="s">
        <v>59</v>
      </c>
      <c r="C30" s="39">
        <v>2970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39">
        <v>2</v>
      </c>
      <c r="B31" s="13" t="s">
        <v>98</v>
      </c>
      <c r="C31" s="39">
        <v>656.3</v>
      </c>
      <c r="D31" s="64"/>
    </row>
    <row r="32" spans="1:15" x14ac:dyDescent="0.25">
      <c r="A32" s="42"/>
      <c r="B32" s="32" t="s">
        <v>96</v>
      </c>
      <c r="C32" s="14">
        <f>SUM(C30:C31)</f>
        <v>3626.3</v>
      </c>
      <c r="D32" s="14">
        <f>C32+D28</f>
        <v>26234.499999999996</v>
      </c>
    </row>
    <row r="33" spans="1:4" x14ac:dyDescent="0.25">
      <c r="A33" s="15"/>
      <c r="B33" s="3" t="s">
        <v>11</v>
      </c>
      <c r="C33" s="13"/>
      <c r="D33" s="53"/>
    </row>
    <row r="34" spans="1:4" x14ac:dyDescent="0.25">
      <c r="A34" s="15">
        <v>1</v>
      </c>
      <c r="B34" s="13" t="s">
        <v>59</v>
      </c>
      <c r="C34" s="15">
        <v>2970</v>
      </c>
      <c r="D34" s="15"/>
    </row>
    <row r="35" spans="1:4" ht="30" x14ac:dyDescent="0.25">
      <c r="A35" s="15">
        <v>2</v>
      </c>
      <c r="B35" s="23" t="s">
        <v>102</v>
      </c>
      <c r="C35" s="39">
        <v>3420</v>
      </c>
      <c r="D35" s="15"/>
    </row>
    <row r="36" spans="1:4" x14ac:dyDescent="0.25">
      <c r="A36" s="42"/>
      <c r="B36" s="3" t="s">
        <v>103</v>
      </c>
      <c r="C36" s="3">
        <f>SUM(C34:C35)</f>
        <v>6390</v>
      </c>
      <c r="D36" s="14">
        <f>C36+D32</f>
        <v>32624.499999999996</v>
      </c>
    </row>
    <row r="37" spans="1:4" x14ac:dyDescent="0.25">
      <c r="A37" s="42"/>
      <c r="B37" s="3" t="s">
        <v>12</v>
      </c>
      <c r="C37" s="39"/>
      <c r="D37" s="53"/>
    </row>
    <row r="38" spans="1:4" x14ac:dyDescent="0.25">
      <c r="A38" s="42">
        <v>1</v>
      </c>
      <c r="B38" s="13" t="s">
        <v>59</v>
      </c>
      <c r="C38" s="39">
        <v>2970</v>
      </c>
      <c r="D38" s="14"/>
    </row>
    <row r="39" spans="1:4" ht="30" x14ac:dyDescent="0.25">
      <c r="A39" s="39">
        <v>2</v>
      </c>
      <c r="B39" s="23" t="s">
        <v>102</v>
      </c>
      <c r="C39" s="8">
        <v>3420</v>
      </c>
      <c r="D39" s="14"/>
    </row>
    <row r="40" spans="1:4" x14ac:dyDescent="0.25">
      <c r="A40" s="42"/>
      <c r="B40" s="3" t="s">
        <v>107</v>
      </c>
      <c r="C40" s="3">
        <f>SUM(C38:C39)</f>
        <v>6390</v>
      </c>
      <c r="D40" s="14">
        <f>C40+D36</f>
        <v>39014.5</v>
      </c>
    </row>
    <row r="41" spans="1:4" x14ac:dyDescent="0.25">
      <c r="A41" s="42"/>
      <c r="B41" s="3" t="s">
        <v>13</v>
      </c>
      <c r="C41" s="39"/>
      <c r="D41" s="53"/>
    </row>
    <row r="42" spans="1:4" x14ac:dyDescent="0.25">
      <c r="A42" s="42">
        <v>1</v>
      </c>
      <c r="B42" s="13" t="s">
        <v>59</v>
      </c>
      <c r="C42" s="39">
        <v>2970</v>
      </c>
      <c r="D42" s="53"/>
    </row>
    <row r="43" spans="1:4" ht="30" x14ac:dyDescent="0.25">
      <c r="A43" s="42">
        <v>2</v>
      </c>
      <c r="B43" s="23" t="s">
        <v>102</v>
      </c>
      <c r="C43" s="8">
        <v>3420</v>
      </c>
      <c r="D43" s="53"/>
    </row>
    <row r="44" spans="1:4" x14ac:dyDescent="0.25">
      <c r="A44" s="42">
        <v>3</v>
      </c>
      <c r="B44" s="23" t="s">
        <v>113</v>
      </c>
      <c r="C44" s="8">
        <v>150</v>
      </c>
      <c r="D44" s="53"/>
    </row>
    <row r="45" spans="1:4" x14ac:dyDescent="0.25">
      <c r="A45" s="42"/>
      <c r="B45" s="3" t="s">
        <v>112</v>
      </c>
      <c r="C45" s="3">
        <f>SUM(C42:C44)</f>
        <v>6540</v>
      </c>
      <c r="D45" s="53">
        <f>C45+D40</f>
        <v>45554.5</v>
      </c>
    </row>
    <row r="46" spans="1:4" x14ac:dyDescent="0.25">
      <c r="A46" s="42"/>
      <c r="B46" s="3" t="s">
        <v>14</v>
      </c>
      <c r="C46" s="39"/>
      <c r="D46" s="53"/>
    </row>
    <row r="47" spans="1:4" x14ac:dyDescent="0.25">
      <c r="A47" s="42">
        <v>1</v>
      </c>
      <c r="B47" s="13" t="s">
        <v>59</v>
      </c>
      <c r="C47" s="39">
        <v>2970</v>
      </c>
      <c r="D47" s="53"/>
    </row>
    <row r="48" spans="1:4" ht="30" x14ac:dyDescent="0.25">
      <c r="A48" s="42">
        <v>2</v>
      </c>
      <c r="B48" s="23" t="s">
        <v>102</v>
      </c>
      <c r="C48" s="39">
        <v>3420</v>
      </c>
      <c r="D48" s="53"/>
    </row>
    <row r="49" spans="1:4" x14ac:dyDescent="0.25">
      <c r="A49" s="42"/>
      <c r="B49" s="32" t="s">
        <v>117</v>
      </c>
      <c r="C49" s="14">
        <f>SUM(C47:C48)</f>
        <v>6390</v>
      </c>
      <c r="D49" s="53">
        <f>C49+D45</f>
        <v>51944.5</v>
      </c>
    </row>
    <row r="50" spans="1:4" x14ac:dyDescent="0.25">
      <c r="A50" s="42"/>
      <c r="B50" s="3" t="s">
        <v>15</v>
      </c>
      <c r="C50" s="8"/>
      <c r="D50" s="53"/>
    </row>
    <row r="51" spans="1:4" x14ac:dyDescent="0.25">
      <c r="A51" s="42">
        <v>1</v>
      </c>
      <c r="B51" s="13" t="s">
        <v>59</v>
      </c>
      <c r="C51" s="8">
        <v>2970</v>
      </c>
      <c r="D51" s="53"/>
    </row>
    <row r="52" spans="1:4" ht="30" x14ac:dyDescent="0.25">
      <c r="A52" s="42">
        <v>2</v>
      </c>
      <c r="B52" s="23" t="s">
        <v>102</v>
      </c>
      <c r="C52" s="8">
        <v>3420</v>
      </c>
      <c r="D52" s="53"/>
    </row>
    <row r="53" spans="1:4" x14ac:dyDescent="0.25">
      <c r="A53" s="42">
        <v>3</v>
      </c>
      <c r="B53" s="13" t="s">
        <v>121</v>
      </c>
      <c r="C53" s="8">
        <v>160.4</v>
      </c>
      <c r="D53" s="53"/>
    </row>
    <row r="54" spans="1:4" x14ac:dyDescent="0.25">
      <c r="A54" s="42"/>
      <c r="B54" s="3" t="s">
        <v>122</v>
      </c>
      <c r="C54" s="10">
        <f>SUM(C51:C53)</f>
        <v>6550.4</v>
      </c>
      <c r="D54" s="53">
        <f>C54+D49</f>
        <v>58494.9</v>
      </c>
    </row>
    <row r="55" spans="1:4" x14ac:dyDescent="0.25">
      <c r="A55" s="42"/>
      <c r="B55" s="13"/>
      <c r="C55" s="8"/>
      <c r="D55" s="53"/>
    </row>
    <row r="56" spans="1:4" x14ac:dyDescent="0.25">
      <c r="A56" s="15"/>
      <c r="B56" s="32"/>
      <c r="C56" s="14"/>
      <c r="D56" s="5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8" sqref="C3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2" t="s">
        <v>62</v>
      </c>
      <c r="C1" s="72"/>
      <c r="D1" s="72"/>
    </row>
    <row r="2" spans="1:4" ht="15.95" customHeight="1" x14ac:dyDescent="0.25">
      <c r="A2" s="1"/>
      <c r="B2" s="2" t="s">
        <v>57</v>
      </c>
      <c r="C2" s="38"/>
      <c r="D2" s="38"/>
    </row>
    <row r="3" spans="1:4" ht="15.95" customHeight="1" x14ac:dyDescent="0.25">
      <c r="A3" s="1"/>
      <c r="B3" s="71" t="s">
        <v>34</v>
      </c>
      <c r="C3" s="71"/>
      <c r="D3" s="71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66</v>
      </c>
      <c r="C6" s="44">
        <v>6055.45</v>
      </c>
      <c r="D6" s="10"/>
    </row>
    <row r="7" spans="1:4" x14ac:dyDescent="0.25">
      <c r="A7" s="8">
        <v>2</v>
      </c>
      <c r="B7" s="39" t="s">
        <v>67</v>
      </c>
      <c r="C7" s="44">
        <v>1682.96</v>
      </c>
      <c r="D7" s="10"/>
    </row>
    <row r="8" spans="1:4" x14ac:dyDescent="0.25">
      <c r="A8" s="39">
        <v>3</v>
      </c>
      <c r="B8" s="13" t="s">
        <v>68</v>
      </c>
      <c r="C8" s="39">
        <v>367.13</v>
      </c>
      <c r="D8" s="3"/>
    </row>
    <row r="9" spans="1:4" x14ac:dyDescent="0.25">
      <c r="A9" s="8"/>
      <c r="B9" s="3" t="s">
        <v>65</v>
      </c>
      <c r="C9" s="39">
        <f>SUM(C6:C8)</f>
        <v>8105.54</v>
      </c>
      <c r="D9" s="3">
        <v>8105.54</v>
      </c>
    </row>
    <row r="10" spans="1:4" x14ac:dyDescent="0.25">
      <c r="A10" s="39"/>
      <c r="B10" s="3" t="s">
        <v>5</v>
      </c>
      <c r="C10" s="39"/>
      <c r="D10" s="3"/>
    </row>
    <row r="11" spans="1:4" x14ac:dyDescent="0.25">
      <c r="A11" s="39">
        <v>1</v>
      </c>
      <c r="B11" s="13" t="s">
        <v>70</v>
      </c>
      <c r="C11" s="39">
        <v>116.23</v>
      </c>
      <c r="D11" s="3">
        <f>D9+C11</f>
        <v>8221.77</v>
      </c>
    </row>
    <row r="12" spans="1:4" x14ac:dyDescent="0.25">
      <c r="A12" s="39"/>
      <c r="B12" s="3" t="s">
        <v>8</v>
      </c>
      <c r="C12" s="39"/>
      <c r="D12" s="3"/>
    </row>
    <row r="13" spans="1:4" x14ac:dyDescent="0.25">
      <c r="A13" s="39">
        <v>1</v>
      </c>
      <c r="B13" s="13" t="s">
        <v>80</v>
      </c>
      <c r="C13" s="39">
        <v>841.42</v>
      </c>
      <c r="D13" s="3"/>
    </row>
    <row r="14" spans="1:4" x14ac:dyDescent="0.25">
      <c r="A14" s="39">
        <v>2</v>
      </c>
      <c r="B14" s="13" t="s">
        <v>81</v>
      </c>
      <c r="C14" s="39">
        <v>142.75</v>
      </c>
      <c r="D14" s="3"/>
    </row>
    <row r="15" spans="1:4" x14ac:dyDescent="0.25">
      <c r="A15" s="39"/>
      <c r="B15" s="3" t="s">
        <v>79</v>
      </c>
      <c r="C15" s="3">
        <v>984.17</v>
      </c>
      <c r="D15" s="3">
        <v>9205.94</v>
      </c>
    </row>
    <row r="16" spans="1:4" x14ac:dyDescent="0.25">
      <c r="A16" s="39"/>
      <c r="B16" s="3" t="s">
        <v>9</v>
      </c>
      <c r="C16" s="13"/>
      <c r="D16" s="3"/>
    </row>
    <row r="17" spans="1:4" x14ac:dyDescent="0.25">
      <c r="A17" s="39">
        <v>1</v>
      </c>
      <c r="B17" s="13" t="s">
        <v>91</v>
      </c>
      <c r="C17" s="3">
        <v>549.07000000000005</v>
      </c>
      <c r="D17" s="3">
        <v>9755.01</v>
      </c>
    </row>
    <row r="18" spans="1:4" x14ac:dyDescent="0.25">
      <c r="A18" s="15"/>
      <c r="B18" s="32" t="s">
        <v>10</v>
      </c>
      <c r="C18" s="15"/>
      <c r="D18" s="15"/>
    </row>
    <row r="19" spans="1:4" x14ac:dyDescent="0.25">
      <c r="A19" s="15">
        <v>1</v>
      </c>
      <c r="B19" s="25" t="s">
        <v>97</v>
      </c>
      <c r="C19" s="14">
        <v>2902.5</v>
      </c>
      <c r="D19" s="14">
        <v>12657.51</v>
      </c>
    </row>
    <row r="20" spans="1:4" x14ac:dyDescent="0.25">
      <c r="A20" s="15"/>
      <c r="B20" s="32" t="s">
        <v>12</v>
      </c>
      <c r="C20" s="15"/>
      <c r="D20" s="14"/>
    </row>
    <row r="21" spans="1:4" x14ac:dyDescent="0.25">
      <c r="A21" s="15">
        <v>1</v>
      </c>
      <c r="B21" s="23" t="s">
        <v>108</v>
      </c>
      <c r="C21" s="14">
        <v>471.5</v>
      </c>
      <c r="D21" s="14">
        <v>13129.01</v>
      </c>
    </row>
    <row r="22" spans="1:4" x14ac:dyDescent="0.25">
      <c r="A22" s="15"/>
      <c r="B22" s="32" t="s">
        <v>13</v>
      </c>
      <c r="C22" s="15"/>
      <c r="D22" s="14"/>
    </row>
    <row r="23" spans="1:4" x14ac:dyDescent="0.25">
      <c r="A23" s="15">
        <v>1</v>
      </c>
      <c r="B23" s="23" t="s">
        <v>114</v>
      </c>
      <c r="C23" s="14">
        <v>635.5</v>
      </c>
      <c r="D23" s="14">
        <f>C23+D21</f>
        <v>13764.51</v>
      </c>
    </row>
    <row r="24" spans="1:4" x14ac:dyDescent="0.25">
      <c r="A24" s="15"/>
      <c r="B24" s="32" t="s">
        <v>14</v>
      </c>
      <c r="C24" s="15"/>
      <c r="D24" s="14"/>
    </row>
    <row r="25" spans="1:4" x14ac:dyDescent="0.25">
      <c r="A25" s="15">
        <v>1</v>
      </c>
      <c r="B25" s="23" t="s">
        <v>118</v>
      </c>
      <c r="C25" s="14">
        <v>142.75</v>
      </c>
      <c r="D25" s="14">
        <f>C25+D23</f>
        <v>13907.26</v>
      </c>
    </row>
    <row r="26" spans="1:4" x14ac:dyDescent="0.25">
      <c r="A26" s="15"/>
      <c r="B26" s="32" t="s">
        <v>15</v>
      </c>
      <c r="C26" s="15"/>
      <c r="D26" s="14"/>
    </row>
    <row r="27" spans="1:4" x14ac:dyDescent="0.25">
      <c r="A27" s="15">
        <v>1</v>
      </c>
      <c r="B27" s="23" t="s">
        <v>123</v>
      </c>
      <c r="C27" s="15">
        <v>71.38</v>
      </c>
      <c r="D27" s="14">
        <f>C27+D25</f>
        <v>13978.64</v>
      </c>
    </row>
    <row r="28" spans="1:4" x14ac:dyDescent="0.25">
      <c r="A28" s="15"/>
      <c r="B28" s="23"/>
      <c r="C28" s="15"/>
      <c r="D28" s="14"/>
    </row>
    <row r="29" spans="1:4" x14ac:dyDescent="0.25">
      <c r="A29" s="15"/>
      <c r="B29" s="23"/>
      <c r="C29" s="15"/>
      <c r="D29" s="14"/>
    </row>
    <row r="30" spans="1:4" x14ac:dyDescent="0.25">
      <c r="A30" s="15"/>
      <c r="B30" s="23"/>
      <c r="C30" s="15"/>
      <c r="D30" s="14"/>
    </row>
    <row r="31" spans="1:4" x14ac:dyDescent="0.25">
      <c r="A31" s="15"/>
      <c r="B31" s="23"/>
      <c r="C31" s="15"/>
      <c r="D31" s="14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32"/>
      <c r="C33" s="15"/>
      <c r="D33" s="15"/>
    </row>
    <row r="34" spans="1:4" x14ac:dyDescent="0.25">
      <c r="A34" s="15"/>
      <c r="B34" s="32"/>
      <c r="C34" s="14"/>
      <c r="D34" s="14"/>
    </row>
    <row r="35" spans="1:4" x14ac:dyDescent="0.25">
      <c r="A35" s="15"/>
      <c r="B35" s="25"/>
      <c r="C35" s="15"/>
      <c r="D35" s="1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23" sqref="D23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1" t="s">
        <v>62</v>
      </c>
      <c r="C1" s="71"/>
      <c r="D1" s="71"/>
      <c r="E1" s="7"/>
      <c r="F1" s="7"/>
      <c r="G1" s="7"/>
      <c r="H1" s="7"/>
    </row>
    <row r="2" spans="1:8" ht="15.95" customHeight="1" x14ac:dyDescent="0.25">
      <c r="A2" s="6"/>
      <c r="B2" s="73" t="s">
        <v>57</v>
      </c>
      <c r="C2" s="73"/>
      <c r="D2" s="73"/>
      <c r="E2" s="1"/>
      <c r="F2" s="1"/>
      <c r="G2" s="1"/>
      <c r="H2" s="1"/>
    </row>
    <row r="3" spans="1:8" ht="15.95" customHeight="1" x14ac:dyDescent="0.25">
      <c r="A3" s="6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5</v>
      </c>
      <c r="C5" s="10"/>
      <c r="D5" s="10"/>
      <c r="E5" s="1"/>
      <c r="F5" s="1"/>
      <c r="G5" s="1"/>
      <c r="H5" s="1"/>
    </row>
    <row r="6" spans="1:8" x14ac:dyDescent="0.25">
      <c r="A6" s="39"/>
      <c r="B6" s="13" t="s">
        <v>71</v>
      </c>
      <c r="C6" s="47">
        <v>9640</v>
      </c>
      <c r="D6" s="3">
        <f>C6</f>
        <v>9640</v>
      </c>
    </row>
    <row r="7" spans="1:8" x14ac:dyDescent="0.25">
      <c r="A7" s="42"/>
      <c r="B7" s="14" t="s">
        <v>7</v>
      </c>
      <c r="C7" s="48"/>
      <c r="D7" s="14"/>
    </row>
    <row r="8" spans="1:8" ht="17.100000000000001" customHeight="1" x14ac:dyDescent="0.25">
      <c r="A8" s="15">
        <v>1</v>
      </c>
      <c r="B8" s="13" t="s">
        <v>76</v>
      </c>
      <c r="C8" s="66">
        <v>25000</v>
      </c>
      <c r="D8" s="60"/>
    </row>
    <row r="9" spans="1:8" x14ac:dyDescent="0.25">
      <c r="A9" s="40">
        <v>2</v>
      </c>
      <c r="B9" s="68" t="s">
        <v>76</v>
      </c>
      <c r="C9" s="42">
        <v>2284</v>
      </c>
      <c r="D9" s="14"/>
    </row>
    <row r="10" spans="1:8" x14ac:dyDescent="0.25">
      <c r="A10" s="62"/>
      <c r="B10" s="22" t="s">
        <v>75</v>
      </c>
      <c r="C10" s="69">
        <v>27284</v>
      </c>
      <c r="D10" s="63">
        <v>36924</v>
      </c>
    </row>
    <row r="11" spans="1:8" x14ac:dyDescent="0.25">
      <c r="A11" s="15"/>
      <c r="B11" s="3" t="s">
        <v>10</v>
      </c>
      <c r="C11" s="15"/>
      <c r="D11" s="15"/>
    </row>
    <row r="12" spans="1:8" x14ac:dyDescent="0.25">
      <c r="A12" s="15">
        <v>1</v>
      </c>
      <c r="B12" s="15" t="s">
        <v>99</v>
      </c>
      <c r="C12" s="15">
        <v>18732.580000000002</v>
      </c>
      <c r="D12" s="14">
        <v>55656.58</v>
      </c>
    </row>
    <row r="13" spans="1:8" x14ac:dyDescent="0.25">
      <c r="A13" s="15"/>
      <c r="B13" s="14" t="s">
        <v>11</v>
      </c>
      <c r="C13" s="15"/>
      <c r="D13" s="14"/>
    </row>
    <row r="14" spans="1:8" x14ac:dyDescent="0.25">
      <c r="A14" s="15">
        <v>1</v>
      </c>
      <c r="B14" s="42" t="s">
        <v>104</v>
      </c>
      <c r="C14" s="14">
        <v>71616</v>
      </c>
      <c r="D14" s="14">
        <v>127272.58</v>
      </c>
    </row>
    <row r="15" spans="1:8" x14ac:dyDescent="0.25">
      <c r="A15" s="15"/>
      <c r="B15" s="14" t="s">
        <v>12</v>
      </c>
      <c r="C15" s="15"/>
      <c r="D15" s="14"/>
    </row>
    <row r="16" spans="1:8" x14ac:dyDescent="0.25">
      <c r="A16" s="42">
        <v>1</v>
      </c>
      <c r="B16" s="43" t="s">
        <v>109</v>
      </c>
      <c r="C16" s="42">
        <v>6211</v>
      </c>
      <c r="D16" s="15"/>
    </row>
    <row r="17" spans="1:4" ht="30" x14ac:dyDescent="0.25">
      <c r="A17" s="15">
        <v>2</v>
      </c>
      <c r="B17" s="13" t="s">
        <v>110</v>
      </c>
      <c r="C17" s="15">
        <v>3600</v>
      </c>
      <c r="D17" s="15"/>
    </row>
    <row r="18" spans="1:4" x14ac:dyDescent="0.25">
      <c r="A18" s="15">
        <v>3</v>
      </c>
      <c r="B18" s="15" t="s">
        <v>111</v>
      </c>
      <c r="C18" s="42">
        <v>3600</v>
      </c>
      <c r="D18" s="14"/>
    </row>
    <row r="19" spans="1:4" x14ac:dyDescent="0.25">
      <c r="A19" s="15"/>
      <c r="B19" s="14" t="s">
        <v>107</v>
      </c>
      <c r="C19" s="14">
        <f>SUM(C16:C18)</f>
        <v>13411</v>
      </c>
      <c r="D19" s="14">
        <v>140683.57999999999</v>
      </c>
    </row>
    <row r="20" spans="1:4" x14ac:dyDescent="0.25">
      <c r="A20" s="15"/>
      <c r="B20" s="32" t="s">
        <v>13</v>
      </c>
      <c r="C20" s="15"/>
      <c r="D20" s="14"/>
    </row>
    <row r="21" spans="1:4" x14ac:dyDescent="0.25">
      <c r="A21" s="15">
        <v>1</v>
      </c>
      <c r="B21" s="13" t="s">
        <v>115</v>
      </c>
      <c r="C21" s="15">
        <v>1984</v>
      </c>
      <c r="D21" s="15"/>
    </row>
    <row r="22" spans="1:4" ht="30" x14ac:dyDescent="0.25">
      <c r="A22" s="15">
        <v>2</v>
      </c>
      <c r="B22" s="13" t="s">
        <v>116</v>
      </c>
      <c r="C22" s="42">
        <v>4320</v>
      </c>
      <c r="D22" s="14"/>
    </row>
    <row r="23" spans="1:4" x14ac:dyDescent="0.25">
      <c r="A23" s="15"/>
      <c r="B23" s="24" t="s">
        <v>112</v>
      </c>
      <c r="C23" s="14">
        <f>SUM(C21:C22)</f>
        <v>6304</v>
      </c>
      <c r="D23" s="14">
        <f>C23+D19</f>
        <v>146987.57999999999</v>
      </c>
    </row>
    <row r="24" spans="1:4" x14ac:dyDescent="0.25">
      <c r="A24" s="15"/>
      <c r="B24" s="23"/>
      <c r="C24" s="15"/>
      <c r="D24" s="15"/>
    </row>
    <row r="25" spans="1:4" x14ac:dyDescent="0.25">
      <c r="A25" s="15"/>
      <c r="B25" s="39"/>
      <c r="C25" s="42"/>
      <c r="D25" s="14"/>
    </row>
    <row r="26" spans="1:4" x14ac:dyDescent="0.25">
      <c r="A26" s="15"/>
      <c r="B26" s="24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4"/>
      <c r="C28" s="14"/>
      <c r="D28" s="14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4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3" sqref="D1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62</v>
      </c>
      <c r="C1" s="71"/>
      <c r="D1" s="71"/>
    </row>
    <row r="2" spans="1:4" ht="15.75" x14ac:dyDescent="0.25">
      <c r="A2" s="6"/>
      <c r="B2" s="73" t="s">
        <v>57</v>
      </c>
      <c r="C2" s="73"/>
      <c r="D2" s="73"/>
    </row>
    <row r="3" spans="1:4" ht="15.75" x14ac:dyDescent="0.25">
      <c r="A3" s="6"/>
      <c r="B3" s="71" t="s">
        <v>37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3</v>
      </c>
      <c r="C5" s="10"/>
      <c r="D5" s="10"/>
    </row>
    <row r="6" spans="1:4" x14ac:dyDescent="0.25">
      <c r="A6" s="8">
        <v>1</v>
      </c>
      <c r="B6" s="13" t="s">
        <v>72</v>
      </c>
      <c r="C6" s="44">
        <v>3265.5</v>
      </c>
      <c r="D6" s="10"/>
    </row>
    <row r="7" spans="1:4" x14ac:dyDescent="0.25">
      <c r="A7" s="10"/>
      <c r="B7" s="3" t="s">
        <v>73</v>
      </c>
      <c r="C7" s="44">
        <v>3265.5</v>
      </c>
      <c r="D7" s="10">
        <v>3265.5</v>
      </c>
    </row>
    <row r="8" spans="1:4" x14ac:dyDescent="0.25">
      <c r="A8" s="10"/>
      <c r="B8" s="3" t="s">
        <v>10</v>
      </c>
      <c r="C8" s="44"/>
      <c r="D8" s="10"/>
    </row>
    <row r="9" spans="1:4" x14ac:dyDescent="0.25">
      <c r="A9" s="39">
        <v>1</v>
      </c>
      <c r="B9" s="39" t="s">
        <v>100</v>
      </c>
      <c r="C9" s="20">
        <v>3447</v>
      </c>
      <c r="D9" s="3">
        <v>6712.5</v>
      </c>
    </row>
    <row r="10" spans="1:4" x14ac:dyDescent="0.25">
      <c r="A10" s="3"/>
      <c r="B10" s="3" t="s">
        <v>14</v>
      </c>
      <c r="C10" s="20"/>
      <c r="D10" s="3"/>
    </row>
    <row r="11" spans="1:4" x14ac:dyDescent="0.25">
      <c r="A11" s="3">
        <v>1</v>
      </c>
      <c r="B11" s="13" t="s">
        <v>119</v>
      </c>
      <c r="C11" s="20">
        <v>9528.5</v>
      </c>
      <c r="D11" s="3"/>
    </row>
    <row r="12" spans="1:4" x14ac:dyDescent="0.25">
      <c r="A12" s="14">
        <v>2</v>
      </c>
      <c r="B12" s="42" t="s">
        <v>120</v>
      </c>
      <c r="C12" s="21">
        <v>6020</v>
      </c>
      <c r="D12" s="14"/>
    </row>
    <row r="13" spans="1:4" x14ac:dyDescent="0.25">
      <c r="A13" s="15"/>
      <c r="B13" s="13" t="s">
        <v>117</v>
      </c>
      <c r="C13" s="21">
        <f>SUM(C11:C12)</f>
        <v>15548.5</v>
      </c>
      <c r="D13" s="60">
        <f>C13+D9</f>
        <v>22261</v>
      </c>
    </row>
    <row r="14" spans="1:4" x14ac:dyDescent="0.25">
      <c r="A14" s="40"/>
      <c r="B14" s="41"/>
      <c r="C14" s="14"/>
      <c r="D14" s="14"/>
    </row>
    <row r="15" spans="1:4" x14ac:dyDescent="0.25">
      <c r="A15" s="16"/>
      <c r="B15" s="22"/>
      <c r="C15" s="17"/>
      <c r="D15" s="19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3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23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4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4"/>
      <c r="C33" s="14"/>
      <c r="D33" s="14"/>
    </row>
    <row r="34" spans="1:4" x14ac:dyDescent="0.25">
      <c r="A34" s="15"/>
      <c r="B34" s="24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4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1" t="s">
        <v>63</v>
      </c>
      <c r="C1" s="71"/>
      <c r="D1" s="71"/>
      <c r="E1" s="7"/>
      <c r="F1" s="7"/>
      <c r="G1" s="7"/>
      <c r="H1" s="7"/>
    </row>
    <row r="2" spans="1:8" ht="15.95" customHeight="1" x14ac:dyDescent="0.25">
      <c r="A2" s="6"/>
      <c r="B2" s="73" t="s">
        <v>57</v>
      </c>
      <c r="C2" s="73"/>
      <c r="D2" s="73"/>
      <c r="E2" s="1"/>
      <c r="F2" s="1"/>
      <c r="G2" s="1"/>
      <c r="H2" s="1"/>
    </row>
    <row r="3" spans="1:8" ht="15.95" customHeight="1" x14ac:dyDescent="0.25">
      <c r="A3" s="6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6" t="s">
        <v>11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105</v>
      </c>
      <c r="C6" s="3">
        <v>4272.62</v>
      </c>
      <c r="D6" s="13">
        <v>4272.62</v>
      </c>
    </row>
    <row r="7" spans="1:8" s="1" customFormat="1" x14ac:dyDescent="0.25">
      <c r="A7" s="13"/>
      <c r="B7" s="13"/>
      <c r="C7" s="13"/>
      <c r="D7" s="52"/>
    </row>
    <row r="8" spans="1:8" s="5" customFormat="1" x14ac:dyDescent="0.25">
      <c r="A8" s="42"/>
      <c r="B8" s="13"/>
      <c r="C8" s="42"/>
      <c r="D8" s="53"/>
    </row>
    <row r="9" spans="1:8" x14ac:dyDescent="0.25">
      <c r="A9" s="42"/>
      <c r="B9" s="3"/>
      <c r="C9" s="15"/>
      <c r="D9" s="54"/>
    </row>
    <row r="10" spans="1:8" x14ac:dyDescent="0.25">
      <c r="A10" s="15"/>
      <c r="B10" s="13"/>
      <c r="C10" s="15"/>
      <c r="D10" s="53"/>
    </row>
    <row r="11" spans="1:8" s="5" customFormat="1" x14ac:dyDescent="0.25">
      <c r="A11" s="42"/>
      <c r="B11" s="13"/>
      <c r="C11" s="42"/>
      <c r="D11" s="53"/>
    </row>
    <row r="12" spans="1:8" x14ac:dyDescent="0.25">
      <c r="A12" s="42"/>
      <c r="B12" s="13"/>
      <c r="C12" s="42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39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39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2"/>
      <c r="C24" s="15"/>
      <c r="D24" s="15"/>
    </row>
    <row r="25" spans="1:4" x14ac:dyDescent="0.25">
      <c r="A25" s="15"/>
      <c r="B25" s="23"/>
      <c r="C25" s="15"/>
      <c r="D25" s="15"/>
    </row>
    <row r="26" spans="1:4" x14ac:dyDescent="0.25">
      <c r="A26" s="15"/>
      <c r="B26" s="32"/>
      <c r="C26" s="14"/>
      <c r="D26" s="14"/>
    </row>
    <row r="27" spans="1:4" x14ac:dyDescent="0.25">
      <c r="A27" s="15"/>
      <c r="B27" s="32"/>
      <c r="C27" s="15"/>
      <c r="D27" s="15"/>
    </row>
    <row r="28" spans="1:4" x14ac:dyDescent="0.25">
      <c r="A28" s="15"/>
      <c r="B28" s="23"/>
      <c r="C28" s="15"/>
      <c r="D28" s="15"/>
    </row>
    <row r="29" spans="1:4" x14ac:dyDescent="0.25">
      <c r="A29" s="15"/>
      <c r="B29" s="32"/>
      <c r="C29" s="14"/>
      <c r="D29" s="14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42"/>
      <c r="D31" s="14"/>
    </row>
    <row r="32" spans="1:4" x14ac:dyDescent="0.25">
      <c r="A32" s="15"/>
      <c r="B32" s="32"/>
      <c r="C32" s="14"/>
      <c r="D32" s="14"/>
    </row>
    <row r="33" spans="1:4" x14ac:dyDescent="0.25">
      <c r="A33" s="15"/>
      <c r="B33" s="25"/>
      <c r="C33" s="15"/>
      <c r="D33" s="15"/>
    </row>
    <row r="34" spans="1:4" x14ac:dyDescent="0.25">
      <c r="A34" s="15"/>
      <c r="B34" s="32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N24" sqref="N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x14ac:dyDescent="0.25">
      <c r="A2" s="2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B5+B6+B7</f>
        <v>36278.980000000003</v>
      </c>
      <c r="C4" s="29">
        <f t="shared" ref="C4:N4" si="0">C5+C6+C7</f>
        <v>25888.480000000003</v>
      </c>
      <c r="D4" s="29">
        <f t="shared" si="0"/>
        <v>28265.480000000003</v>
      </c>
      <c r="E4" s="29">
        <f t="shared" si="0"/>
        <v>25888.480000000003</v>
      </c>
      <c r="F4" s="29">
        <f t="shared" si="0"/>
        <v>25888.480000000003</v>
      </c>
      <c r="G4" s="29">
        <f t="shared" si="0"/>
        <v>25888.480000000003</v>
      </c>
      <c r="H4" s="29">
        <f t="shared" si="0"/>
        <v>25888.480000000003</v>
      </c>
      <c r="I4" s="29">
        <f t="shared" si="0"/>
        <v>25888.480000000003</v>
      </c>
      <c r="J4" s="29">
        <f t="shared" si="0"/>
        <v>25888.480000000003</v>
      </c>
      <c r="K4" s="29">
        <f t="shared" si="0"/>
        <v>25888.480000000003</v>
      </c>
      <c r="L4" s="29">
        <f t="shared" si="0"/>
        <v>25888.480000000003</v>
      </c>
      <c r="M4" s="29">
        <f t="shared" si="0"/>
        <v>28393.480000000003</v>
      </c>
      <c r="N4" s="29">
        <f t="shared" si="0"/>
        <v>325934.26000000007</v>
      </c>
    </row>
    <row r="5" spans="1:14" ht="39" customHeight="1" x14ac:dyDescent="0.35">
      <c r="A5" s="35" t="s">
        <v>17</v>
      </c>
      <c r="B5" s="30">
        <v>15960.54</v>
      </c>
      <c r="C5" s="30">
        <v>15960.54</v>
      </c>
      <c r="D5" s="30">
        <v>15960.54</v>
      </c>
      <c r="E5" s="30">
        <v>15960.54</v>
      </c>
      <c r="F5" s="30">
        <v>15960.54</v>
      </c>
      <c r="G5" s="30">
        <v>15960.54</v>
      </c>
      <c r="H5" s="30">
        <v>15960.54</v>
      </c>
      <c r="I5" s="30">
        <v>15960.54</v>
      </c>
      <c r="J5" s="30">
        <v>15960.54</v>
      </c>
      <c r="K5" s="30">
        <v>15960.54</v>
      </c>
      <c r="L5" s="30">
        <v>15960.54</v>
      </c>
      <c r="M5" s="30">
        <v>15960.54</v>
      </c>
      <c r="N5" s="30">
        <f t="shared" ref="N5:N23" si="1">SUM(B5:M5)</f>
        <v>191526.48000000007</v>
      </c>
    </row>
    <row r="6" spans="1:14" ht="44.25" customHeight="1" x14ac:dyDescent="0.35">
      <c r="A6" s="35" t="s">
        <v>39</v>
      </c>
      <c r="B6" s="30">
        <v>9927.94</v>
      </c>
      <c r="C6" s="30">
        <v>9927.94</v>
      </c>
      <c r="D6" s="30">
        <v>9927.94</v>
      </c>
      <c r="E6" s="30">
        <v>9927.94</v>
      </c>
      <c r="F6" s="30">
        <v>9927.94</v>
      </c>
      <c r="G6" s="30">
        <v>9927.94</v>
      </c>
      <c r="H6" s="30">
        <v>9927.94</v>
      </c>
      <c r="I6" s="30">
        <v>9927.94</v>
      </c>
      <c r="J6" s="30">
        <v>9927.94</v>
      </c>
      <c r="K6" s="30">
        <v>9927.94</v>
      </c>
      <c r="L6" s="30">
        <v>9927.94</v>
      </c>
      <c r="M6" s="30">
        <v>9927.94</v>
      </c>
      <c r="N6" s="30">
        <f>SUM(B6:M6)</f>
        <v>119135.28000000001</v>
      </c>
    </row>
    <row r="7" spans="1:14" ht="44.25" customHeight="1" x14ac:dyDescent="0.35">
      <c r="A7" s="35" t="s">
        <v>32</v>
      </c>
      <c r="B7" s="30">
        <v>10390.5</v>
      </c>
      <c r="C7" s="30"/>
      <c r="D7" s="30">
        <v>2377</v>
      </c>
      <c r="E7" s="30"/>
      <c r="F7" s="30"/>
      <c r="G7" s="30"/>
      <c r="H7" s="30"/>
      <c r="I7" s="30"/>
      <c r="J7" s="30"/>
      <c r="K7" s="30"/>
      <c r="L7" s="30"/>
      <c r="M7" s="30">
        <v>2505</v>
      </c>
      <c r="N7" s="30">
        <f>SUM(B7:M7)</f>
        <v>15272.5</v>
      </c>
    </row>
    <row r="8" spans="1:14" ht="36" customHeight="1" x14ac:dyDescent="0.35">
      <c r="A8" s="36" t="s">
        <v>18</v>
      </c>
      <c r="B8" s="29">
        <f>B9+B10+B11+B12+B13</f>
        <v>34632.820000000007</v>
      </c>
      <c r="C8" s="29">
        <f t="shared" ref="C8:M8" si="2">C9+C10+C11+C12+C13</f>
        <v>25254.1</v>
      </c>
      <c r="D8" s="29">
        <f t="shared" si="2"/>
        <v>26550.050000000003</v>
      </c>
      <c r="E8" s="29">
        <f t="shared" si="2"/>
        <v>25995.270000000004</v>
      </c>
      <c r="F8" s="29">
        <f t="shared" si="2"/>
        <v>38481.64</v>
      </c>
      <c r="G8" s="29">
        <f t="shared" si="2"/>
        <v>25688.79</v>
      </c>
      <c r="H8" s="29">
        <f t="shared" si="2"/>
        <v>42775.59</v>
      </c>
      <c r="I8" s="29">
        <f t="shared" si="2"/>
        <v>28972.520000000004</v>
      </c>
      <c r="J8" s="29">
        <f t="shared" si="2"/>
        <v>29720.9</v>
      </c>
      <c r="K8" s="29">
        <f t="shared" si="2"/>
        <v>30161.780000000002</v>
      </c>
      <c r="L8" s="29">
        <f t="shared" si="2"/>
        <v>28925.020000000004</v>
      </c>
      <c r="M8" s="29">
        <f t="shared" si="2"/>
        <v>31187.480000000003</v>
      </c>
      <c r="N8" s="29">
        <f t="shared" si="1"/>
        <v>368345.96000000008</v>
      </c>
    </row>
    <row r="9" spans="1:14" ht="40.5" customHeight="1" x14ac:dyDescent="0.35">
      <c r="A9" s="35" t="s">
        <v>19</v>
      </c>
      <c r="B9" s="30">
        <v>1223.92</v>
      </c>
      <c r="C9" s="30">
        <v>1223.92</v>
      </c>
      <c r="D9" s="30">
        <v>1223.92</v>
      </c>
      <c r="E9" s="30">
        <v>1223.92</v>
      </c>
      <c r="F9" s="30">
        <v>1523.92</v>
      </c>
      <c r="G9" s="30">
        <v>1223.92</v>
      </c>
      <c r="H9" s="30">
        <v>15280.07</v>
      </c>
      <c r="I9" s="30">
        <v>1223.92</v>
      </c>
      <c r="J9" s="30">
        <v>1298.92</v>
      </c>
      <c r="K9" s="30">
        <v>1223.92</v>
      </c>
      <c r="L9" s="30">
        <v>1223.92</v>
      </c>
      <c r="M9" s="30">
        <v>1223.92</v>
      </c>
      <c r="N9" s="29">
        <f t="shared" si="1"/>
        <v>29118.189999999995</v>
      </c>
    </row>
    <row r="10" spans="1:14" ht="45.75" customHeight="1" x14ac:dyDescent="0.35">
      <c r="A10" s="35" t="s">
        <v>20</v>
      </c>
      <c r="B10" s="31">
        <v>3541</v>
      </c>
      <c r="C10" s="30">
        <v>3541</v>
      </c>
      <c r="D10" s="30">
        <v>2970</v>
      </c>
      <c r="E10" s="30">
        <v>3412.75</v>
      </c>
      <c r="F10" s="30">
        <v>5600.6</v>
      </c>
      <c r="G10" s="30">
        <v>3542.85</v>
      </c>
      <c r="H10" s="30">
        <v>3626.3</v>
      </c>
      <c r="I10" s="30">
        <v>6390</v>
      </c>
      <c r="J10" s="30">
        <v>6390</v>
      </c>
      <c r="K10" s="30">
        <v>6540</v>
      </c>
      <c r="L10" s="30">
        <v>6390</v>
      </c>
      <c r="M10" s="30">
        <v>6550.4</v>
      </c>
      <c r="N10" s="29">
        <f t="shared" si="1"/>
        <v>58494.9</v>
      </c>
    </row>
    <row r="11" spans="1:14" ht="45.75" customHeight="1" x14ac:dyDescent="0.35">
      <c r="A11" s="45" t="s">
        <v>30</v>
      </c>
      <c r="B11" s="31">
        <v>8105.54</v>
      </c>
      <c r="C11" s="30">
        <v>116.23</v>
      </c>
      <c r="D11" s="30"/>
      <c r="E11" s="30"/>
      <c r="F11" s="30">
        <v>984.17</v>
      </c>
      <c r="G11" s="30">
        <v>549.07000000000005</v>
      </c>
      <c r="H11" s="30">
        <v>2902.5</v>
      </c>
      <c r="I11" s="30"/>
      <c r="J11" s="30">
        <v>471.5</v>
      </c>
      <c r="K11" s="30">
        <v>635.5</v>
      </c>
      <c r="L11" s="30">
        <v>142.5</v>
      </c>
      <c r="M11" s="30">
        <v>71.38</v>
      </c>
      <c r="N11" s="29">
        <f t="shared" si="1"/>
        <v>13978.39</v>
      </c>
    </row>
    <row r="12" spans="1:14" ht="45.75" customHeight="1" x14ac:dyDescent="0.35">
      <c r="A12" s="45" t="s">
        <v>38</v>
      </c>
      <c r="B12" s="31">
        <v>20372.95</v>
      </c>
      <c r="C12" s="31">
        <v>20372.95</v>
      </c>
      <c r="D12" s="30">
        <v>20372.95</v>
      </c>
      <c r="E12" s="30">
        <v>20372.95</v>
      </c>
      <c r="F12" s="30">
        <v>30372.95</v>
      </c>
      <c r="G12" s="30">
        <v>20372.95</v>
      </c>
      <c r="H12" s="30">
        <v>20372.95</v>
      </c>
      <c r="I12" s="30">
        <v>20372.95</v>
      </c>
      <c r="J12" s="30">
        <v>20372.95</v>
      </c>
      <c r="K12" s="30">
        <v>20372.95</v>
      </c>
      <c r="L12" s="30">
        <v>20372.95</v>
      </c>
      <c r="M12" s="30">
        <v>20372.95</v>
      </c>
      <c r="N12" s="29">
        <f t="shared" si="1"/>
        <v>254475.40000000008</v>
      </c>
    </row>
    <row r="13" spans="1:14" ht="21.75" customHeight="1" x14ac:dyDescent="0.35">
      <c r="A13" s="35" t="s">
        <v>21</v>
      </c>
      <c r="B13" s="30">
        <v>1389.41</v>
      </c>
      <c r="C13" s="30"/>
      <c r="D13" s="30">
        <v>1983.18</v>
      </c>
      <c r="E13" s="30">
        <v>985.65</v>
      </c>
      <c r="F13" s="30"/>
      <c r="G13" s="30"/>
      <c r="H13" s="30">
        <v>593.77</v>
      </c>
      <c r="I13" s="30">
        <v>985.65</v>
      </c>
      <c r="J13" s="30">
        <v>1187.53</v>
      </c>
      <c r="K13" s="30">
        <v>1389.41</v>
      </c>
      <c r="L13" s="30">
        <v>795.65</v>
      </c>
      <c r="M13" s="30">
        <v>2968.83</v>
      </c>
      <c r="N13" s="30">
        <f t="shared" si="1"/>
        <v>12279.08</v>
      </c>
    </row>
    <row r="14" spans="1:14" ht="23.25" customHeight="1" x14ac:dyDescent="0.35">
      <c r="A14" s="36" t="s">
        <v>22</v>
      </c>
      <c r="B14" s="29">
        <f>B15+B16+B17</f>
        <v>0</v>
      </c>
      <c r="C14" s="29">
        <f t="shared" ref="C14:M14" si="3">C15+C16+C17</f>
        <v>9640</v>
      </c>
      <c r="D14" s="29">
        <f t="shared" si="3"/>
        <v>3265.5</v>
      </c>
      <c r="E14" s="29">
        <f t="shared" si="3"/>
        <v>27284</v>
      </c>
      <c r="F14" s="29">
        <f t="shared" si="3"/>
        <v>0</v>
      </c>
      <c r="G14" s="29">
        <f t="shared" si="3"/>
        <v>0</v>
      </c>
      <c r="H14" s="29">
        <f t="shared" si="3"/>
        <v>22179.58</v>
      </c>
      <c r="I14" s="29">
        <f t="shared" si="3"/>
        <v>75888.62</v>
      </c>
      <c r="J14" s="29">
        <f t="shared" si="3"/>
        <v>13411</v>
      </c>
      <c r="K14" s="29">
        <f t="shared" si="3"/>
        <v>6304</v>
      </c>
      <c r="L14" s="29">
        <f t="shared" si="3"/>
        <v>15548.5</v>
      </c>
      <c r="M14" s="29">
        <f t="shared" si="3"/>
        <v>0</v>
      </c>
      <c r="N14" s="29">
        <f>N15+N16+N17</f>
        <v>173521.2</v>
      </c>
    </row>
    <row r="15" spans="1:14" ht="42" customHeight="1" x14ac:dyDescent="0.35">
      <c r="A15" s="35" t="s">
        <v>23</v>
      </c>
      <c r="B15" s="30"/>
      <c r="C15" s="30"/>
      <c r="D15" s="30"/>
      <c r="E15" s="30"/>
      <c r="F15" s="30"/>
      <c r="G15" s="30"/>
      <c r="H15" s="30"/>
      <c r="I15" s="30">
        <v>4272.62</v>
      </c>
      <c r="J15" s="30"/>
      <c r="K15" s="30"/>
      <c r="L15" s="30"/>
      <c r="M15" s="30"/>
      <c r="N15" s="30">
        <f>SUM(B15:M15)</f>
        <v>4272.62</v>
      </c>
    </row>
    <row r="16" spans="1:14" ht="40.5" customHeight="1" x14ac:dyDescent="0.35">
      <c r="A16" s="35" t="s">
        <v>24</v>
      </c>
      <c r="B16" s="30"/>
      <c r="C16" s="30">
        <v>9640</v>
      </c>
      <c r="D16" s="30"/>
      <c r="E16" s="30">
        <v>27284</v>
      </c>
      <c r="F16" s="30"/>
      <c r="G16" s="30"/>
      <c r="H16" s="30">
        <v>18732.580000000002</v>
      </c>
      <c r="I16" s="30">
        <v>71616</v>
      </c>
      <c r="J16" s="67">
        <v>13411</v>
      </c>
      <c r="K16" s="30">
        <v>6304</v>
      </c>
      <c r="L16" s="30"/>
      <c r="M16" s="30"/>
      <c r="N16" s="30">
        <f>SUM(B16:M16)</f>
        <v>146987.58000000002</v>
      </c>
    </row>
    <row r="17" spans="1:14" ht="40.5" customHeight="1" x14ac:dyDescent="0.35">
      <c r="A17" s="45" t="s">
        <v>31</v>
      </c>
      <c r="B17" s="30"/>
      <c r="C17" s="30"/>
      <c r="D17" s="30">
        <v>3265.5</v>
      </c>
      <c r="E17" s="30"/>
      <c r="F17" s="30"/>
      <c r="G17" s="30"/>
      <c r="H17" s="30">
        <v>3447</v>
      </c>
      <c r="I17" s="30"/>
      <c r="J17" s="30"/>
      <c r="K17" s="30"/>
      <c r="L17" s="30">
        <v>15548.5</v>
      </c>
      <c r="M17" s="30"/>
      <c r="N17" s="30">
        <f>SUM(B17:M17)</f>
        <v>22261</v>
      </c>
    </row>
    <row r="18" spans="1:14" ht="40.5" customHeight="1" x14ac:dyDescent="0.35">
      <c r="A18" s="61" t="s">
        <v>50</v>
      </c>
      <c r="B18" s="30"/>
      <c r="C18" s="30"/>
      <c r="D18" s="30"/>
      <c r="E18" s="30">
        <v>3369.38</v>
      </c>
      <c r="F18" s="30">
        <v>15923.83</v>
      </c>
      <c r="G18" s="30">
        <v>5241.21</v>
      </c>
      <c r="H18" s="30">
        <v>4627.9399999999996</v>
      </c>
      <c r="I18" s="30">
        <v>3930.95</v>
      </c>
      <c r="J18" s="30">
        <v>2246.2600000000002</v>
      </c>
      <c r="K18" s="30">
        <v>4492.51</v>
      </c>
      <c r="L18" s="30"/>
      <c r="M18" s="30">
        <v>23480</v>
      </c>
      <c r="N18" s="29">
        <f t="shared" si="1"/>
        <v>63312.08</v>
      </c>
    </row>
    <row r="19" spans="1:14" ht="40.5" customHeight="1" x14ac:dyDescent="0.35">
      <c r="A19" s="36" t="s">
        <v>52</v>
      </c>
      <c r="B19" s="29">
        <f>B20+B21+B22</f>
        <v>3450.6</v>
      </c>
      <c r="C19" s="29">
        <f t="shared" ref="C19:M19" si="4">C20+C21+C22</f>
        <v>5817.3</v>
      </c>
      <c r="D19" s="29">
        <f t="shared" si="4"/>
        <v>4422.1000000000004</v>
      </c>
      <c r="E19" s="29">
        <f t="shared" si="4"/>
        <v>2008.6</v>
      </c>
      <c r="F19" s="29">
        <f t="shared" si="4"/>
        <v>-1611.4</v>
      </c>
      <c r="G19" s="29">
        <f t="shared" si="4"/>
        <v>715.2</v>
      </c>
      <c r="H19" s="29">
        <f t="shared" si="4"/>
        <v>1193.67</v>
      </c>
      <c r="I19" s="29">
        <f t="shared" si="4"/>
        <v>6529.73</v>
      </c>
      <c r="J19" s="29">
        <f t="shared" si="4"/>
        <v>5015.57</v>
      </c>
      <c r="K19" s="29">
        <f t="shared" si="4"/>
        <v>4393.6400000000003</v>
      </c>
      <c r="L19" s="29">
        <f t="shared" si="4"/>
        <v>5154.2199999999993</v>
      </c>
      <c r="M19" s="29">
        <f t="shared" si="4"/>
        <v>1644.92</v>
      </c>
      <c r="N19" s="29">
        <f>N20+N21+N22</f>
        <v>38734.15</v>
      </c>
    </row>
    <row r="20" spans="1:14" ht="40.5" customHeight="1" x14ac:dyDescent="0.35">
      <c r="A20" s="35" t="s">
        <v>53</v>
      </c>
      <c r="B20" s="30">
        <v>-147</v>
      </c>
      <c r="C20" s="30">
        <v>1984.5</v>
      </c>
      <c r="D20" s="30">
        <v>1592.5</v>
      </c>
      <c r="E20" s="30">
        <v>-1421</v>
      </c>
      <c r="F20" s="30">
        <v>-637</v>
      </c>
      <c r="G20" s="30"/>
      <c r="H20" s="30">
        <v>-229.5</v>
      </c>
      <c r="I20" s="30">
        <v>2958</v>
      </c>
      <c r="J20" s="30">
        <v>3567.3</v>
      </c>
      <c r="K20" s="30">
        <v>2049.3000000000002</v>
      </c>
      <c r="L20" s="30">
        <v>-2707.1</v>
      </c>
      <c r="M20" s="30">
        <v>1062.5999999999999</v>
      </c>
      <c r="N20" s="30">
        <f t="shared" ref="N19:N22" si="5">SUM(B20:M20)</f>
        <v>8072.6</v>
      </c>
    </row>
    <row r="21" spans="1:14" ht="40.5" customHeight="1" x14ac:dyDescent="0.35">
      <c r="A21" s="35" t="s">
        <v>54</v>
      </c>
      <c r="B21" s="30"/>
      <c r="C21" s="30"/>
      <c r="D21" s="30"/>
      <c r="E21" s="30"/>
      <c r="F21" s="30"/>
      <c r="G21" s="30"/>
      <c r="H21" s="30"/>
      <c r="I21" s="30"/>
      <c r="J21" s="30"/>
      <c r="K21" s="30">
        <v>0</v>
      </c>
      <c r="L21" s="30"/>
      <c r="M21" s="30"/>
      <c r="N21" s="30">
        <f t="shared" si="5"/>
        <v>0</v>
      </c>
    </row>
    <row r="22" spans="1:14" ht="40.5" customHeight="1" x14ac:dyDescent="0.35">
      <c r="A22" s="45" t="s">
        <v>55</v>
      </c>
      <c r="B22" s="30">
        <v>3597.6</v>
      </c>
      <c r="C22" s="30">
        <v>3832.8</v>
      </c>
      <c r="D22" s="30">
        <v>2829.6</v>
      </c>
      <c r="E22" s="30">
        <v>3429.6</v>
      </c>
      <c r="F22" s="30">
        <v>-974.4</v>
      </c>
      <c r="G22" s="30">
        <v>715.2</v>
      </c>
      <c r="H22" s="30">
        <v>1423.17</v>
      </c>
      <c r="I22" s="30">
        <v>3571.73</v>
      </c>
      <c r="J22" s="30">
        <v>1448.27</v>
      </c>
      <c r="K22" s="30">
        <v>2344.34</v>
      </c>
      <c r="L22" s="30">
        <v>7861.32</v>
      </c>
      <c r="M22" s="30">
        <v>582.32000000000005</v>
      </c>
      <c r="N22" s="30">
        <f t="shared" si="5"/>
        <v>30661.550000000003</v>
      </c>
    </row>
    <row r="23" spans="1:14" ht="39.75" customHeight="1" x14ac:dyDescent="0.35">
      <c r="A23" s="36" t="s">
        <v>56</v>
      </c>
      <c r="B23" s="29">
        <v>11547.79</v>
      </c>
      <c r="C23" s="29">
        <v>11547.79</v>
      </c>
      <c r="D23" s="29">
        <v>11547.79</v>
      </c>
      <c r="E23" s="29">
        <v>11547.79</v>
      </c>
      <c r="F23" s="29">
        <v>11547.79</v>
      </c>
      <c r="G23" s="29">
        <v>11547.79</v>
      </c>
      <c r="H23" s="29">
        <v>11547.79</v>
      </c>
      <c r="I23" s="29">
        <v>11547.79</v>
      </c>
      <c r="J23" s="29">
        <v>11547.79</v>
      </c>
      <c r="K23" s="29">
        <v>11547.79</v>
      </c>
      <c r="L23" s="29">
        <v>11547.79</v>
      </c>
      <c r="M23" s="29">
        <v>11547.79</v>
      </c>
      <c r="N23" s="29">
        <f>SUM(B23:M23)</f>
        <v>138573.48000000004</v>
      </c>
    </row>
    <row r="24" spans="1:14" ht="22.5" customHeight="1" x14ac:dyDescent="0.35">
      <c r="A24" s="36" t="s">
        <v>25</v>
      </c>
      <c r="B24" s="29">
        <f>B4+B8+B14+B23+B18+B19</f>
        <v>85910.190000000031</v>
      </c>
      <c r="C24" s="29">
        <f t="shared" ref="C24:N24" si="6">C4+C8+C14+C23+C18+C19</f>
        <v>78147.67</v>
      </c>
      <c r="D24" s="29">
        <f t="shared" si="6"/>
        <v>74050.920000000013</v>
      </c>
      <c r="E24" s="29">
        <f t="shared" si="6"/>
        <v>96093.520000000019</v>
      </c>
      <c r="F24" s="29">
        <f t="shared" si="6"/>
        <v>90230.340000000011</v>
      </c>
      <c r="G24" s="29">
        <f t="shared" si="6"/>
        <v>69081.47</v>
      </c>
      <c r="H24" s="29">
        <f t="shared" si="6"/>
        <v>108213.05</v>
      </c>
      <c r="I24" s="29">
        <f t="shared" si="6"/>
        <v>152758.09000000003</v>
      </c>
      <c r="J24" s="29">
        <f t="shared" si="6"/>
        <v>87830</v>
      </c>
      <c r="K24" s="29">
        <f t="shared" si="6"/>
        <v>82788.200000000012</v>
      </c>
      <c r="L24" s="29">
        <f t="shared" si="6"/>
        <v>87064.010000000009</v>
      </c>
      <c r="M24" s="29">
        <f t="shared" si="6"/>
        <v>96253.67</v>
      </c>
      <c r="N24" s="29">
        <f t="shared" si="6"/>
        <v>1108421.1300000001</v>
      </c>
    </row>
    <row r="25" spans="1:14" ht="15.75" x14ac:dyDescent="0.25">
      <c r="A25" s="75" t="s">
        <v>61</v>
      </c>
      <c r="B25" s="75"/>
      <c r="C25" s="75"/>
      <c r="D25" s="37"/>
      <c r="E25" s="37"/>
      <c r="F25" s="37"/>
      <c r="G25" s="51"/>
      <c r="H25" s="37"/>
      <c r="I25" s="37"/>
      <c r="J25" s="37"/>
      <c r="K25" s="37"/>
      <c r="L25" s="76" t="s">
        <v>29</v>
      </c>
      <c r="M25" s="76"/>
      <c r="N25" s="76"/>
    </row>
    <row r="26" spans="1:14" ht="15.75" x14ac:dyDescent="0.25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5.75" x14ac:dyDescent="0.25">
      <c r="A27" s="75" t="s">
        <v>27</v>
      </c>
      <c r="B27" s="75"/>
      <c r="C27" s="75"/>
      <c r="D27" s="37"/>
      <c r="E27" s="37"/>
      <c r="F27" s="37"/>
      <c r="G27" s="37"/>
      <c r="H27" s="37"/>
      <c r="I27" s="37"/>
      <c r="J27" s="37"/>
      <c r="K27" s="37"/>
      <c r="L27" s="76" t="s">
        <v>33</v>
      </c>
      <c r="M27" s="76"/>
      <c r="N27" s="7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5" t="s">
        <v>41</v>
      </c>
      <c r="B4" s="55" t="s">
        <v>41</v>
      </c>
      <c r="C4" s="55"/>
      <c r="D4" s="55" t="s">
        <v>42</v>
      </c>
      <c r="E4" s="55" t="s">
        <v>43</v>
      </c>
    </row>
    <row r="5" spans="1:7" x14ac:dyDescent="0.25">
      <c r="A5" s="56" t="s">
        <v>44</v>
      </c>
      <c r="B5" s="56" t="s">
        <v>45</v>
      </c>
      <c r="C5" s="56" t="s">
        <v>46</v>
      </c>
      <c r="D5" s="56" t="s">
        <v>47</v>
      </c>
      <c r="E5" s="56" t="s">
        <v>48</v>
      </c>
    </row>
    <row r="6" spans="1:7" x14ac:dyDescent="0.25">
      <c r="A6" s="40"/>
      <c r="B6" s="40"/>
      <c r="C6" s="57"/>
      <c r="D6" s="58"/>
      <c r="E6" s="40"/>
    </row>
    <row r="7" spans="1:7" x14ac:dyDescent="0.25">
      <c r="A7" s="40"/>
      <c r="B7" s="40"/>
      <c r="C7" s="57"/>
      <c r="D7" s="58"/>
      <c r="E7" s="59"/>
    </row>
    <row r="8" spans="1:7" x14ac:dyDescent="0.25">
      <c r="A8" s="40"/>
      <c r="B8" s="40"/>
      <c r="C8" s="57"/>
      <c r="D8" s="58"/>
      <c r="E8" s="40"/>
    </row>
    <row r="9" spans="1:7" x14ac:dyDescent="0.25">
      <c r="A9" s="40"/>
      <c r="B9" s="40"/>
      <c r="C9" s="57"/>
      <c r="D9" s="58"/>
      <c r="E9" s="40"/>
    </row>
    <row r="10" spans="1:7" x14ac:dyDescent="0.25">
      <c r="A10" s="40"/>
      <c r="B10" s="40"/>
      <c r="C10" s="57"/>
      <c r="D10" s="58"/>
      <c r="E10" s="40"/>
    </row>
    <row r="11" spans="1:7" x14ac:dyDescent="0.25">
      <c r="A11" s="40"/>
      <c r="B11" s="40"/>
      <c r="C11" s="57"/>
      <c r="D11" s="58"/>
      <c r="E11" s="40"/>
    </row>
    <row r="12" spans="1:7" x14ac:dyDescent="0.25">
      <c r="A12" s="40"/>
      <c r="B12" s="40"/>
      <c r="C12" s="57"/>
      <c r="D12" s="58"/>
      <c r="E12" s="40"/>
    </row>
    <row r="13" spans="1:7" x14ac:dyDescent="0.25">
      <c r="A13" s="40"/>
      <c r="B13" s="40"/>
      <c r="C13" s="57"/>
      <c r="D13" s="58"/>
      <c r="E13" s="40"/>
    </row>
    <row r="14" spans="1:7" x14ac:dyDescent="0.25">
      <c r="A14" s="40"/>
      <c r="B14" s="40"/>
      <c r="C14" s="57"/>
      <c r="D14" s="58"/>
      <c r="E14" s="40"/>
    </row>
    <row r="15" spans="1:7" x14ac:dyDescent="0.25">
      <c r="A15" s="40"/>
      <c r="B15" s="40"/>
      <c r="C15" s="57"/>
      <c r="D15" s="58"/>
      <c r="E15" s="40"/>
    </row>
    <row r="16" spans="1:7" x14ac:dyDescent="0.25">
      <c r="A16" s="40"/>
      <c r="B16" s="40"/>
      <c r="C16" s="57"/>
      <c r="D16" s="58"/>
      <c r="E16" s="40"/>
    </row>
    <row r="17" spans="1:5" x14ac:dyDescent="0.25">
      <c r="A17" s="40"/>
      <c r="B17" s="40"/>
      <c r="C17" s="57"/>
      <c r="D17" s="58"/>
      <c r="E17" s="40"/>
    </row>
    <row r="18" spans="1:5" x14ac:dyDescent="0.25">
      <c r="A18" s="40"/>
      <c r="B18" s="40"/>
      <c r="C18" s="57"/>
      <c r="D18" s="58"/>
      <c r="E18" s="40"/>
    </row>
    <row r="19" spans="1:5" x14ac:dyDescent="0.25">
      <c r="A19" s="40"/>
      <c r="B19" s="40"/>
      <c r="C19" s="57"/>
      <c r="D19" s="40"/>
      <c r="E19" s="40"/>
    </row>
    <row r="20" spans="1:5" x14ac:dyDescent="0.25">
      <c r="A20" s="40"/>
      <c r="B20" s="40"/>
      <c r="C20" s="57"/>
      <c r="D20" s="40"/>
      <c r="E20" s="40"/>
    </row>
    <row r="21" spans="1:5" x14ac:dyDescent="0.25">
      <c r="A21" s="40"/>
      <c r="B21" s="40"/>
      <c r="C21" s="57"/>
      <c r="D21" s="40"/>
      <c r="E21" s="40"/>
    </row>
    <row r="22" spans="1:5" x14ac:dyDescent="0.25">
      <c r="A22" s="40"/>
      <c r="B22" s="40"/>
      <c r="C22" s="57"/>
      <c r="D22" s="40"/>
      <c r="E22" s="40"/>
    </row>
    <row r="23" spans="1:5" x14ac:dyDescent="0.25">
      <c r="A23" s="40"/>
      <c r="B23" s="40"/>
      <c r="C23" s="57"/>
      <c r="D23" s="40"/>
      <c r="E23" s="40"/>
    </row>
    <row r="24" spans="1:5" x14ac:dyDescent="0.25">
      <c r="A24" s="40"/>
      <c r="B24" s="40"/>
      <c r="C24" s="57"/>
      <c r="D24" s="40"/>
      <c r="E24" s="40"/>
    </row>
    <row r="25" spans="1:5" x14ac:dyDescent="0.25">
      <c r="A25" s="40"/>
      <c r="B25" s="40"/>
      <c r="C25" s="57"/>
      <c r="D25" s="40"/>
      <c r="E25" s="40"/>
    </row>
    <row r="26" spans="1:5" x14ac:dyDescent="0.25">
      <c r="A26" s="40"/>
      <c r="B26" s="40"/>
      <c r="C26" s="57"/>
      <c r="D26" s="40"/>
      <c r="E26" s="40"/>
    </row>
    <row r="27" spans="1:5" x14ac:dyDescent="0.25">
      <c r="A27" s="40"/>
      <c r="B27" s="40"/>
      <c r="C27" s="57"/>
      <c r="D27" s="40"/>
      <c r="E27" s="40"/>
    </row>
    <row r="28" spans="1:5" x14ac:dyDescent="0.25">
      <c r="A28" s="40"/>
      <c r="B28" s="40"/>
      <c r="C28" s="57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7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7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7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7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32" sqref="D3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1" t="s">
        <v>62</v>
      </c>
      <c r="C1" s="71"/>
      <c r="D1" s="71"/>
    </row>
    <row r="2" spans="1:4" ht="15.75" x14ac:dyDescent="0.25">
      <c r="A2" s="6"/>
      <c r="B2" s="73" t="s">
        <v>57</v>
      </c>
      <c r="C2" s="73"/>
      <c r="D2" s="73"/>
    </row>
    <row r="3" spans="1:4" ht="15.75" x14ac:dyDescent="0.25">
      <c r="A3" s="6"/>
      <c r="B3" s="71" t="s">
        <v>49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39">
        <v>1</v>
      </c>
      <c r="B6" s="13" t="s">
        <v>77</v>
      </c>
      <c r="C6" s="39">
        <v>3369.38</v>
      </c>
      <c r="D6" s="3"/>
    </row>
    <row r="7" spans="1:4" x14ac:dyDescent="0.25">
      <c r="A7" s="42"/>
      <c r="B7" s="3" t="s">
        <v>75</v>
      </c>
      <c r="C7" s="21">
        <v>3369.38</v>
      </c>
      <c r="D7" s="14">
        <v>3369.38</v>
      </c>
    </row>
    <row r="8" spans="1:4" x14ac:dyDescent="0.25">
      <c r="A8" s="15"/>
      <c r="B8" s="3" t="s">
        <v>8</v>
      </c>
      <c r="C8" s="18"/>
      <c r="D8" s="60"/>
    </row>
    <row r="9" spans="1:4" x14ac:dyDescent="0.25">
      <c r="A9" s="39">
        <v>1</v>
      </c>
      <c r="B9" s="13" t="s">
        <v>77</v>
      </c>
      <c r="C9" s="39">
        <v>5802.83</v>
      </c>
      <c r="D9" s="14"/>
    </row>
    <row r="10" spans="1:4" x14ac:dyDescent="0.25">
      <c r="A10" s="39">
        <v>2</v>
      </c>
      <c r="B10" s="13" t="s">
        <v>83</v>
      </c>
      <c r="C10" s="39">
        <v>1161.2</v>
      </c>
      <c r="D10" s="63"/>
    </row>
    <row r="11" spans="1:4" x14ac:dyDescent="0.25">
      <c r="A11" s="39">
        <v>3</v>
      </c>
      <c r="B11" s="13" t="s">
        <v>84</v>
      </c>
      <c r="C11" s="39">
        <v>903.8</v>
      </c>
      <c r="D11" s="14"/>
    </row>
    <row r="12" spans="1:4" x14ac:dyDescent="0.25">
      <c r="A12" s="15">
        <v>4</v>
      </c>
      <c r="B12" s="42" t="s">
        <v>85</v>
      </c>
      <c r="C12" s="15">
        <v>1056</v>
      </c>
      <c r="D12" s="14"/>
    </row>
    <row r="13" spans="1:4" x14ac:dyDescent="0.25">
      <c r="A13" s="42">
        <v>5</v>
      </c>
      <c r="B13" s="15" t="s">
        <v>86</v>
      </c>
      <c r="C13" s="42">
        <v>7000</v>
      </c>
      <c r="D13" s="14"/>
    </row>
    <row r="14" spans="1:4" x14ac:dyDescent="0.25">
      <c r="A14" s="42"/>
      <c r="B14" s="14" t="s">
        <v>79</v>
      </c>
      <c r="C14" s="14">
        <v>15923.83</v>
      </c>
      <c r="D14" s="14">
        <v>19293.21</v>
      </c>
    </row>
    <row r="15" spans="1:4" x14ac:dyDescent="0.25">
      <c r="A15" s="42"/>
      <c r="B15" s="14" t="s">
        <v>9</v>
      </c>
      <c r="C15" s="42"/>
      <c r="D15" s="14"/>
    </row>
    <row r="16" spans="1:4" x14ac:dyDescent="0.25">
      <c r="A16" s="42">
        <v>1</v>
      </c>
      <c r="B16" s="70" t="s">
        <v>77</v>
      </c>
      <c r="C16" s="42">
        <v>4305.32</v>
      </c>
      <c r="D16" s="15"/>
    </row>
    <row r="17" spans="1:4" x14ac:dyDescent="0.25">
      <c r="A17" s="15">
        <v>2</v>
      </c>
      <c r="B17" s="15" t="s">
        <v>92</v>
      </c>
      <c r="C17" s="15">
        <v>935.89</v>
      </c>
      <c r="D17" s="14"/>
    </row>
    <row r="18" spans="1:4" x14ac:dyDescent="0.25">
      <c r="A18" s="15"/>
      <c r="B18" s="14" t="s">
        <v>90</v>
      </c>
      <c r="C18" s="14">
        <f>SUM(C16:C17)</f>
        <v>5241.21</v>
      </c>
      <c r="D18" s="14">
        <v>24534.42</v>
      </c>
    </row>
    <row r="19" spans="1:4" x14ac:dyDescent="0.25">
      <c r="A19" s="15"/>
      <c r="B19" s="14" t="s">
        <v>10</v>
      </c>
      <c r="C19" s="42"/>
      <c r="D19" s="15"/>
    </row>
    <row r="20" spans="1:4" x14ac:dyDescent="0.25">
      <c r="A20" s="15">
        <v>1</v>
      </c>
      <c r="B20" s="23" t="s">
        <v>77</v>
      </c>
      <c r="C20" s="15">
        <v>4118.1400000000003</v>
      </c>
      <c r="D20" s="14"/>
    </row>
    <row r="21" spans="1:4" x14ac:dyDescent="0.25">
      <c r="A21" s="15">
        <v>2</v>
      </c>
      <c r="B21" s="23" t="s">
        <v>101</v>
      </c>
      <c r="C21" s="15">
        <v>509.8</v>
      </c>
      <c r="D21" s="14"/>
    </row>
    <row r="22" spans="1:4" x14ac:dyDescent="0.25">
      <c r="A22" s="15"/>
      <c r="B22" s="32" t="s">
        <v>96</v>
      </c>
      <c r="C22" s="14">
        <f>SUM(C20:C21)</f>
        <v>4627.9400000000005</v>
      </c>
      <c r="D22" s="14">
        <v>29162.36</v>
      </c>
    </row>
    <row r="23" spans="1:4" x14ac:dyDescent="0.25">
      <c r="A23" s="15"/>
      <c r="B23" s="32" t="s">
        <v>11</v>
      </c>
      <c r="C23" s="15"/>
      <c r="D23" s="14"/>
    </row>
    <row r="24" spans="1:4" x14ac:dyDescent="0.25">
      <c r="A24" s="15">
        <v>1</v>
      </c>
      <c r="B24" s="23" t="s">
        <v>77</v>
      </c>
      <c r="C24" s="15">
        <v>3930.95</v>
      </c>
      <c r="D24" s="14">
        <v>33093.31</v>
      </c>
    </row>
    <row r="25" spans="1:4" x14ac:dyDescent="0.25">
      <c r="A25" s="15"/>
      <c r="B25" s="32" t="s">
        <v>12</v>
      </c>
      <c r="C25" s="15"/>
      <c r="D25" s="14"/>
    </row>
    <row r="26" spans="1:4" x14ac:dyDescent="0.25">
      <c r="A26" s="15">
        <v>1</v>
      </c>
      <c r="B26" s="23" t="s">
        <v>77</v>
      </c>
      <c r="C26" s="14">
        <v>2246.2600000000002</v>
      </c>
      <c r="D26" s="14">
        <v>35339.57</v>
      </c>
    </row>
    <row r="27" spans="1:4" x14ac:dyDescent="0.25">
      <c r="A27" s="15"/>
      <c r="B27" s="32" t="s">
        <v>13</v>
      </c>
      <c r="C27" s="14"/>
      <c r="D27" s="14"/>
    </row>
    <row r="28" spans="1:4" x14ac:dyDescent="0.25">
      <c r="A28" s="15">
        <v>1</v>
      </c>
      <c r="B28" s="23" t="s">
        <v>77</v>
      </c>
      <c r="C28" s="14">
        <v>4492.51</v>
      </c>
      <c r="D28" s="14">
        <f>C28+D26</f>
        <v>39832.080000000002</v>
      </c>
    </row>
    <row r="29" spans="1:4" x14ac:dyDescent="0.25">
      <c r="A29" s="15"/>
      <c r="B29" s="32" t="s">
        <v>15</v>
      </c>
      <c r="C29" s="15"/>
      <c r="D29" s="14"/>
    </row>
    <row r="30" spans="1:4" ht="30" x14ac:dyDescent="0.25">
      <c r="A30" s="15">
        <v>1</v>
      </c>
      <c r="B30" s="23" t="s">
        <v>124</v>
      </c>
      <c r="C30" s="15">
        <v>23350</v>
      </c>
      <c r="D30" s="14"/>
    </row>
    <row r="31" spans="1:4" x14ac:dyDescent="0.25">
      <c r="A31" s="15">
        <v>2</v>
      </c>
      <c r="B31" s="23" t="s">
        <v>125</v>
      </c>
      <c r="C31" s="15">
        <v>130</v>
      </c>
      <c r="D31" s="14"/>
    </row>
    <row r="32" spans="1:4" x14ac:dyDescent="0.25">
      <c r="A32" s="15"/>
      <c r="B32" s="3" t="s">
        <v>122</v>
      </c>
      <c r="C32" s="14">
        <f>SUM(C30:C31)</f>
        <v>23480</v>
      </c>
      <c r="D32" s="14">
        <f>C32+D28</f>
        <v>63312.08</v>
      </c>
    </row>
    <row r="33" spans="1:4" x14ac:dyDescent="0.25">
      <c r="A33" s="15"/>
      <c r="B33" s="14"/>
      <c r="C33" s="14"/>
      <c r="D33" s="14"/>
    </row>
    <row r="34" spans="1:4" x14ac:dyDescent="0.25">
      <c r="A34" s="42"/>
      <c r="B34" s="26"/>
      <c r="C34" s="15"/>
      <c r="D34" s="15"/>
    </row>
    <row r="35" spans="1:4" x14ac:dyDescent="0.25">
      <c r="A35" s="42"/>
      <c r="B35" s="26"/>
      <c r="C35" s="15"/>
      <c r="D35" s="14"/>
    </row>
    <row r="36" spans="1:4" x14ac:dyDescent="0.25">
      <c r="A36" s="15"/>
      <c r="B36" s="24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2021-02-03T03:57:22Z</cp:lastPrinted>
  <dcterms:created xsi:type="dcterms:W3CDTF">2011-07-25T05:21:17Z</dcterms:created>
  <dcterms:modified xsi:type="dcterms:W3CDTF">2021-02-03T04:27:50Z</dcterms:modified>
</cp:coreProperties>
</file>