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36" i="9" l="1"/>
  <c r="C36" i="9"/>
  <c r="D16" i="3"/>
  <c r="D19" i="6"/>
  <c r="D21" i="6"/>
  <c r="D71" i="2"/>
  <c r="C71" i="2"/>
  <c r="D46" i="1"/>
  <c r="C46" i="1"/>
  <c r="C14" i="3"/>
  <c r="D14" i="3" s="1"/>
  <c r="C19" i="6"/>
  <c r="C64" i="2"/>
  <c r="C8" i="3"/>
  <c r="D30" i="9"/>
  <c r="D32" i="9" s="1"/>
  <c r="C60" i="2"/>
  <c r="D60" i="2" s="1"/>
  <c r="D64" i="2" s="1"/>
  <c r="D38" i="1"/>
  <c r="D40" i="1" s="1"/>
  <c r="D42" i="1" s="1"/>
  <c r="C53" i="2"/>
  <c r="C38" i="1"/>
  <c r="C26" i="9"/>
  <c r="C48" i="2"/>
  <c r="C34" i="1"/>
  <c r="C22" i="9"/>
  <c r="C43" i="2"/>
  <c r="C30" i="1"/>
  <c r="C17" i="9"/>
  <c r="C39" i="2"/>
  <c r="C26" i="1"/>
  <c r="C31" i="2"/>
  <c r="C22" i="1"/>
  <c r="F19" i="5"/>
  <c r="C10" i="6"/>
  <c r="D10" i="6" s="1"/>
  <c r="C16" i="2"/>
  <c r="D16" i="2" s="1"/>
  <c r="C10" i="1"/>
  <c r="D10" i="1" s="1"/>
  <c r="M4" i="5"/>
  <c r="L4" i="5"/>
  <c r="K4" i="5"/>
  <c r="J4" i="5"/>
  <c r="I4" i="5"/>
  <c r="H4" i="5"/>
  <c r="G4" i="5"/>
  <c r="F4" i="5"/>
  <c r="E4" i="5"/>
  <c r="D4" i="5"/>
  <c r="C4" i="5"/>
  <c r="B4" i="5"/>
  <c r="C8" i="6"/>
  <c r="C11" i="2"/>
  <c r="C19" i="5"/>
  <c r="N22" i="5"/>
  <c r="N21" i="5"/>
  <c r="N20" i="5"/>
  <c r="M19" i="5"/>
  <c r="L19" i="5"/>
  <c r="K19" i="5"/>
  <c r="J19" i="5"/>
  <c r="I19" i="5"/>
  <c r="H19" i="5"/>
  <c r="G19" i="5"/>
  <c r="E19" i="5"/>
  <c r="D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J24" i="5" l="1"/>
  <c r="G24" i="5"/>
  <c r="K24" i="5"/>
  <c r="B24" i="5"/>
  <c r="I24" i="5"/>
  <c r="M24" i="5"/>
  <c r="H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<sst xmlns="http://schemas.openxmlformats.org/spreadsheetml/2006/main" count="270" uniqueCount="134">
  <si>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</si>
  <si>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</si>
  <si>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</si>
  <si>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</si>
  <si>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</si>
  <si>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</si>
  <si>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</si>
  <si>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</si>
  <si>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</si>
  <si>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</si>
  <si>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</si>
  <si>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</si>
  <si>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</si>
  <si>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</si>
  <si>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</si>
  <si>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</si>
  <si>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</si>
  <si>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</si>
  <si>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</si>
  <si>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</si>
  <si>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</si>
  <si>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</si>
  <si>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</si>
  <si>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</si>
  <si>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</si>
  <si>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</si>
  <si>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</si>
  <si>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</si>
  <si>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</si>
  <si>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</si>
  <si>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</si>
  <si>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</si>
  <si>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</si>
  <si>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</si>
  <si>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</si>
  <si>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</si>
  <si>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</si>
  <si>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</si>
  <si>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</si>
  <si>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</si>
  <si>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</si>
  <si>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</si>
  <si>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</si>
  <si>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</si>
  <si>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</si>
  <si>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</si>
  <si>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</si>
  <si>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</si>
  <si>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</si>
  <si>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</si>
  <si>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</si>
  <si>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</si>
  <si>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</si>
  <si>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</si>
  <si>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</si>
  <si>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</si>
  <si>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</si>
  <si>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Сосновая,51</t>
  </si>
  <si>
    <t>Техобслуживание и снятие показаний общедомового теплосчетчика</t>
  </si>
  <si>
    <t>Лицевой счет. Сводный расчет  2020г</t>
  </si>
  <si>
    <t>Лицевой счёт  2020г</t>
  </si>
  <si>
    <t>Лицевой счёт 2020г</t>
  </si>
  <si>
    <t>Техническое обслуживание домофона</t>
  </si>
  <si>
    <t>Техническое обслуживание системы видеонаблюдения</t>
  </si>
  <si>
    <t>Очистка парапета от снега</t>
  </si>
  <si>
    <t>Очистка козырьков от снега</t>
  </si>
  <si>
    <t>Итого:</t>
  </si>
  <si>
    <t>Выяснение причины подтопления</t>
  </si>
  <si>
    <t>Подъезд №1.Установка прожектора</t>
  </si>
  <si>
    <t>А/вышка 1,5часа</t>
  </si>
  <si>
    <t>Ген.директор ООО УК "Крокус"</t>
  </si>
  <si>
    <t>Ликвидация порыва на стояке отопления в подвале</t>
  </si>
  <si>
    <t>ИТОГО за февраль</t>
  </si>
  <si>
    <t>Ремонт уличного освещения с использование автовышки</t>
  </si>
  <si>
    <t>Устранение течи на трубопроводе отопления</t>
  </si>
  <si>
    <t>Очистка подъездных козырьков от снега</t>
  </si>
  <si>
    <t>Ремонт чердачного перекрытия</t>
  </si>
  <si>
    <t>Итого за март</t>
  </si>
  <si>
    <t>Итого за апрель</t>
  </si>
  <si>
    <t>Подъезд №1 Замена трансформатора тока в ВРУ №1</t>
  </si>
  <si>
    <t>Подъезд №1,2,3 Проверка подъездного освещения</t>
  </si>
  <si>
    <t>Подъезд №4,5,6 Проверка подъездного освещения</t>
  </si>
  <si>
    <t>Дезинфекция подъезда</t>
  </si>
  <si>
    <t>Прочистка ливневой трубы</t>
  </si>
  <si>
    <t>Установка крана для полива</t>
  </si>
  <si>
    <t>Итого за май</t>
  </si>
  <si>
    <t>Установка карниза фундамента</t>
  </si>
  <si>
    <t xml:space="preserve">Покраска бардюр </t>
  </si>
  <si>
    <t>Покраска контейнеров 4 шт</t>
  </si>
  <si>
    <t xml:space="preserve">Привоз земли </t>
  </si>
  <si>
    <t>Закрепление канализационных труб на чердаке</t>
  </si>
  <si>
    <t>Итого за июнь</t>
  </si>
  <si>
    <t xml:space="preserve">Приварили ушко для навесного замка на решетке </t>
  </si>
  <si>
    <t xml:space="preserve">Демонтаж дверных ручек </t>
  </si>
  <si>
    <t>Наклейки курение запрещено</t>
  </si>
  <si>
    <t>Наклейки доска объявлений</t>
  </si>
  <si>
    <t>Установка светильников 27 шт</t>
  </si>
  <si>
    <t>Ремонт ограждения</t>
  </si>
  <si>
    <t>Замена шарового крана на водосчетчике ГВС с отключением стояка отопления</t>
  </si>
  <si>
    <t>Итого за июль</t>
  </si>
  <si>
    <t>Установка светильников Подъезд №2,3</t>
  </si>
  <si>
    <t>Скос травы на придомовой территории</t>
  </si>
  <si>
    <t xml:space="preserve">Выдана жителям леска масло,тример </t>
  </si>
  <si>
    <t>Осмотр подвалов</t>
  </si>
  <si>
    <t>Итого за август</t>
  </si>
  <si>
    <t>Замена проушан на решетки</t>
  </si>
  <si>
    <t>Отсыпка дороги для автостоянки</t>
  </si>
  <si>
    <t>Демонтаж кранов для полива</t>
  </si>
  <si>
    <t>Итого за сентябрь</t>
  </si>
  <si>
    <t>Дизинсекция</t>
  </si>
  <si>
    <t>Установка светильников</t>
  </si>
  <si>
    <t>Закрытие отдушен в подвалах</t>
  </si>
  <si>
    <t>Утепление отдушен в подвале пенопластом</t>
  </si>
  <si>
    <t>Проклейка шва гидроизоляции на крыше</t>
  </si>
  <si>
    <t>Итого за октябрь</t>
  </si>
  <si>
    <t>Изготовления сворки ПВХ. Доставка и установка</t>
  </si>
  <si>
    <t>Работы по установке и наладке видеолнаблюдения лифт 2 подъезда</t>
  </si>
  <si>
    <t>Итого за ноябрь</t>
  </si>
  <si>
    <t>Замена прожектора Подъезд №1</t>
  </si>
  <si>
    <t>Установка дополнительного оборудования к системе видеонаблюдения</t>
  </si>
  <si>
    <t>Дезинсекция (травка насекомых)</t>
  </si>
  <si>
    <t>Изготовление створки ПВХ. Установка. Доставка. Подъезд №4</t>
  </si>
  <si>
    <t>Изготовление и установка стеклопакета Подъезд №2</t>
  </si>
  <si>
    <t>Изготовление и установка стеклопакета Подъезд №1</t>
  </si>
  <si>
    <t>Автовышка 1,5 часа</t>
  </si>
  <si>
    <t>Установка канализационных заглушек в подвале Подъезд №5</t>
  </si>
  <si>
    <t>Итого за декабрь</t>
  </si>
  <si>
    <t>Прикрутили коврик в подъезде №6</t>
  </si>
  <si>
    <t>Приобретение коврика. Выдан жителям</t>
  </si>
  <si>
    <t>Регулировка окна (Анком)</t>
  </si>
  <si>
    <t>Выданы жителям лампочки в количестве 200 шт</t>
  </si>
  <si>
    <t>Изготовление и установка ограждений под мусорные баки</t>
  </si>
  <si>
    <t>Новогодние украшения</t>
  </si>
  <si>
    <t>Изготовление стеклопакета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</si>
</sst>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0" fontId="0" fillId="0" borderId="0" xfId="0" applyFont="1"/>
    <xf numFmtId="0" fontId="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6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0" fillId="0" borderId="6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6" workbookViewId="0">
      <selection sqref="A1:D4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7" t="s">
        <v>60</v>
      </c>
      <c r="C1" s="77"/>
      <c r="D1" s="77"/>
      <c r="E1" s="7"/>
      <c r="F1" s="7"/>
      <c r="G1" s="7"/>
      <c r="H1" s="7"/>
    </row>
    <row r="2" spans="1:8" ht="15.95" customHeight="1" x14ac:dyDescent="0.25">
      <c r="A2" s="1"/>
      <c r="B2" s="2" t="s">
        <v>57</v>
      </c>
      <c r="C2" s="37"/>
      <c r="D2" s="37"/>
      <c r="E2" s="1"/>
      <c r="F2" s="1"/>
      <c r="G2" s="1"/>
      <c r="H2" s="1"/>
    </row>
    <row r="3" spans="1:8" ht="15.95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27" customHeight="1" x14ac:dyDescent="0.25">
      <c r="A6" s="13">
        <v>1</v>
      </c>
      <c r="B6" s="13" t="s">
        <v>58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3" t="s">
        <v>5</v>
      </c>
      <c r="C7" s="8"/>
      <c r="D7" s="3"/>
      <c r="E7" s="6"/>
      <c r="F7" s="1"/>
    </row>
    <row r="8" spans="1:8" ht="30" x14ac:dyDescent="0.25">
      <c r="A8" s="13">
        <v>1</v>
      </c>
      <c r="B8" s="13" t="s">
        <v>58</v>
      </c>
      <c r="C8" s="13">
        <v>1223.92</v>
      </c>
      <c r="D8" s="3"/>
      <c r="E8" s="6"/>
      <c r="F8" s="1"/>
    </row>
    <row r="9" spans="1:8" s="5" customFormat="1" ht="30" x14ac:dyDescent="0.25">
      <c r="A9" s="38">
        <v>2</v>
      </c>
      <c r="B9" s="38" t="s">
        <v>71</v>
      </c>
      <c r="C9" s="38">
        <v>1249.92</v>
      </c>
      <c r="D9" s="3"/>
      <c r="E9" s="11"/>
      <c r="F9" s="4"/>
    </row>
    <row r="10" spans="1:8" s="5" customFormat="1" x14ac:dyDescent="0.25">
      <c r="A10" s="64"/>
      <c r="B10" s="3" t="s">
        <v>72</v>
      </c>
      <c r="C10" s="3">
        <f>SUM(C8:C9)</f>
        <v>2473.84</v>
      </c>
      <c r="D10" s="3">
        <f>D6+C10</f>
        <v>3697.76</v>
      </c>
      <c r="E10" s="4"/>
      <c r="F10" s="4"/>
    </row>
    <row r="11" spans="1:8" s="5" customFormat="1" x14ac:dyDescent="0.25">
      <c r="A11" s="64"/>
      <c r="B11" s="3" t="s">
        <v>3</v>
      </c>
      <c r="C11" s="13"/>
      <c r="D11" s="3"/>
      <c r="E11" s="4"/>
      <c r="F11" s="4"/>
    </row>
    <row r="12" spans="1:8" s="5" customFormat="1" ht="30" x14ac:dyDescent="0.25">
      <c r="A12" s="38">
        <v>1</v>
      </c>
      <c r="B12" s="13" t="s">
        <v>58</v>
      </c>
      <c r="C12" s="13">
        <v>1223.92</v>
      </c>
      <c r="D12" s="3"/>
      <c r="E12" s="4"/>
      <c r="F12" s="4"/>
    </row>
    <row r="13" spans="1:8" s="5" customFormat="1" x14ac:dyDescent="0.25">
      <c r="A13" s="38">
        <v>2</v>
      </c>
      <c r="B13" s="38" t="s">
        <v>74</v>
      </c>
      <c r="C13" s="38">
        <v>750</v>
      </c>
      <c r="D13" s="3"/>
      <c r="E13" s="4"/>
      <c r="F13" s="4"/>
    </row>
    <row r="14" spans="1:8" s="5" customFormat="1" x14ac:dyDescent="0.25">
      <c r="A14" s="38"/>
      <c r="B14" s="3" t="s">
        <v>77</v>
      </c>
      <c r="C14" s="38">
        <v>1973.92</v>
      </c>
      <c r="D14" s="3">
        <v>5671.68</v>
      </c>
      <c r="E14" s="4"/>
      <c r="F14" s="4"/>
    </row>
    <row r="15" spans="1:8" s="5" customFormat="1" x14ac:dyDescent="0.25">
      <c r="A15" s="38"/>
      <c r="B15" s="3" t="s">
        <v>7</v>
      </c>
      <c r="C15" s="38"/>
      <c r="D15" s="3"/>
      <c r="E15" s="4"/>
      <c r="F15" s="4"/>
    </row>
    <row r="16" spans="1:8" ht="30" x14ac:dyDescent="0.25">
      <c r="A16" s="38">
        <v>1</v>
      </c>
      <c r="B16" s="13" t="s">
        <v>58</v>
      </c>
      <c r="C16" s="38">
        <v>1223.92</v>
      </c>
      <c r="D16" s="3"/>
      <c r="E16" s="1"/>
      <c r="F16" s="1"/>
    </row>
    <row r="17" spans="1:6" x14ac:dyDescent="0.25">
      <c r="A17" s="38"/>
      <c r="B17" s="3" t="s">
        <v>78</v>
      </c>
      <c r="C17" s="3">
        <v>1223.92</v>
      </c>
      <c r="D17" s="3">
        <v>6895.6</v>
      </c>
      <c r="E17" s="1"/>
      <c r="F17" s="1"/>
    </row>
    <row r="18" spans="1:6" x14ac:dyDescent="0.25">
      <c r="A18" s="38"/>
      <c r="B18" s="3" t="s">
        <v>8</v>
      </c>
      <c r="C18" s="38"/>
      <c r="D18" s="3"/>
      <c r="E18" s="1"/>
      <c r="F18" s="1"/>
    </row>
    <row r="19" spans="1:6" ht="30" x14ac:dyDescent="0.25">
      <c r="A19" s="38">
        <v>1</v>
      </c>
      <c r="B19" s="13" t="s">
        <v>58</v>
      </c>
      <c r="C19" s="13">
        <v>1223.92</v>
      </c>
      <c r="D19" s="3"/>
      <c r="E19" s="1"/>
      <c r="F19" s="1"/>
    </row>
    <row r="20" spans="1:6" x14ac:dyDescent="0.25">
      <c r="A20" s="13">
        <v>2</v>
      </c>
      <c r="B20" s="13" t="s">
        <v>83</v>
      </c>
      <c r="C20" s="13">
        <v>300</v>
      </c>
      <c r="D20" s="3"/>
      <c r="E20" s="1"/>
      <c r="F20" s="1"/>
    </row>
    <row r="21" spans="1:6" x14ac:dyDescent="0.25">
      <c r="A21" s="13">
        <v>3</v>
      </c>
      <c r="B21" s="13" t="s">
        <v>84</v>
      </c>
      <c r="C21" s="13">
        <v>670.51</v>
      </c>
      <c r="D21" s="3"/>
      <c r="E21" s="1"/>
      <c r="F21" s="1"/>
    </row>
    <row r="22" spans="1:6" x14ac:dyDescent="0.25">
      <c r="A22" s="13"/>
      <c r="B22" s="3" t="s">
        <v>85</v>
      </c>
      <c r="C22" s="3">
        <f>SUM(C19:C21)</f>
        <v>2194.4300000000003</v>
      </c>
      <c r="D22" s="3">
        <v>9090.0300000000007</v>
      </c>
      <c r="E22" s="1"/>
      <c r="F22" s="1"/>
    </row>
    <row r="23" spans="1:6" x14ac:dyDescent="0.25">
      <c r="A23" s="38"/>
      <c r="B23" s="3" t="s">
        <v>9</v>
      </c>
      <c r="C23" s="13"/>
      <c r="D23" s="3"/>
      <c r="E23" s="1"/>
      <c r="F23" s="1"/>
    </row>
    <row r="24" spans="1:6" ht="30" x14ac:dyDescent="0.25">
      <c r="A24" s="13">
        <v>1</v>
      </c>
      <c r="B24" s="13" t="s">
        <v>58</v>
      </c>
      <c r="C24" s="13">
        <v>1223.92</v>
      </c>
      <c r="D24" s="3"/>
      <c r="E24" s="1"/>
      <c r="F24" s="1"/>
    </row>
    <row r="25" spans="1:6" x14ac:dyDescent="0.25">
      <c r="A25" s="38">
        <v>2</v>
      </c>
      <c r="B25" s="13" t="s">
        <v>90</v>
      </c>
      <c r="C25" s="13">
        <v>701.71</v>
      </c>
      <c r="D25" s="3"/>
      <c r="E25" s="1"/>
      <c r="F25" s="1"/>
    </row>
    <row r="26" spans="1:6" x14ac:dyDescent="0.25">
      <c r="A26" s="38"/>
      <c r="B26" s="3" t="s">
        <v>91</v>
      </c>
      <c r="C26" s="3">
        <f>SUM(C24:C25)</f>
        <v>1925.63</v>
      </c>
      <c r="D26" s="3">
        <v>11015.66</v>
      </c>
      <c r="E26" s="1"/>
      <c r="F26" s="1"/>
    </row>
    <row r="27" spans="1:6" x14ac:dyDescent="0.25">
      <c r="A27" s="38"/>
      <c r="B27" s="3" t="s">
        <v>10</v>
      </c>
      <c r="C27" s="13"/>
      <c r="D27" s="3"/>
      <c r="E27" s="1"/>
      <c r="F27" s="1"/>
    </row>
    <row r="28" spans="1:6" ht="30" x14ac:dyDescent="0.25">
      <c r="A28" s="38">
        <v>1</v>
      </c>
      <c r="B28" s="13" t="s">
        <v>58</v>
      </c>
      <c r="C28" s="13">
        <v>1223.92</v>
      </c>
      <c r="D28" s="3"/>
      <c r="E28" s="1"/>
      <c r="F28" s="1"/>
    </row>
    <row r="29" spans="1:6" ht="30" x14ac:dyDescent="0.25">
      <c r="A29" s="38">
        <v>2</v>
      </c>
      <c r="B29" s="13" t="s">
        <v>98</v>
      </c>
      <c r="C29" s="13">
        <v>283.54000000000002</v>
      </c>
      <c r="D29" s="3"/>
      <c r="E29" s="1"/>
      <c r="F29" s="1"/>
    </row>
    <row r="30" spans="1:6" x14ac:dyDescent="0.25">
      <c r="A30" s="38"/>
      <c r="B30" s="3" t="s">
        <v>99</v>
      </c>
      <c r="C30" s="3">
        <f>SUM(C28:C29)</f>
        <v>1507.46</v>
      </c>
      <c r="D30" s="3">
        <v>12523.12</v>
      </c>
      <c r="E30" s="1"/>
      <c r="F30" s="1"/>
    </row>
    <row r="31" spans="1:6" x14ac:dyDescent="0.25">
      <c r="A31" s="38"/>
      <c r="B31" s="3" t="s">
        <v>11</v>
      </c>
      <c r="C31" s="13"/>
      <c r="D31" s="3"/>
      <c r="E31" s="1"/>
      <c r="F31" s="1"/>
    </row>
    <row r="32" spans="1:6" ht="30" x14ac:dyDescent="0.25">
      <c r="A32" s="38">
        <v>1</v>
      </c>
      <c r="B32" s="13" t="s">
        <v>58</v>
      </c>
      <c r="C32" s="13">
        <v>1223.92</v>
      </c>
      <c r="D32" s="3"/>
      <c r="E32" s="1"/>
      <c r="F32" s="1"/>
    </row>
    <row r="33" spans="1:6" x14ac:dyDescent="0.25">
      <c r="A33" s="38">
        <v>2</v>
      </c>
      <c r="B33" s="13" t="s">
        <v>103</v>
      </c>
      <c r="C33" s="13">
        <v>150</v>
      </c>
      <c r="D33" s="3"/>
      <c r="E33" s="1"/>
      <c r="F33" s="1"/>
    </row>
    <row r="34" spans="1:6" x14ac:dyDescent="0.25">
      <c r="A34" s="38"/>
      <c r="B34" s="3" t="s">
        <v>104</v>
      </c>
      <c r="C34" s="3">
        <f>SUM(C32:C33)</f>
        <v>1373.92</v>
      </c>
      <c r="D34" s="3">
        <v>13897.04</v>
      </c>
      <c r="E34" s="1"/>
      <c r="F34" s="1"/>
    </row>
    <row r="35" spans="1:6" x14ac:dyDescent="0.25">
      <c r="A35" s="38"/>
      <c r="B35" s="3" t="s">
        <v>12</v>
      </c>
      <c r="C35" s="13"/>
      <c r="D35" s="3"/>
      <c r="E35" s="1"/>
      <c r="F35" s="1"/>
    </row>
    <row r="36" spans="1:6" ht="30" x14ac:dyDescent="0.25">
      <c r="A36" s="38">
        <v>1</v>
      </c>
      <c r="B36" s="13" t="s">
        <v>58</v>
      </c>
      <c r="C36" s="13">
        <v>1223.92</v>
      </c>
      <c r="D36" s="3"/>
      <c r="E36" s="1"/>
      <c r="F36" s="1"/>
    </row>
    <row r="37" spans="1:6" x14ac:dyDescent="0.25">
      <c r="A37" s="38">
        <v>2</v>
      </c>
      <c r="B37" s="13" t="s">
        <v>107</v>
      </c>
      <c r="C37" s="13">
        <v>201</v>
      </c>
      <c r="D37" s="3"/>
      <c r="E37" s="1"/>
      <c r="F37" s="1"/>
    </row>
    <row r="38" spans="1:6" x14ac:dyDescent="0.25">
      <c r="A38" s="38"/>
      <c r="B38" s="3" t="s">
        <v>108</v>
      </c>
      <c r="C38" s="3">
        <f>SUM(C36:C37)</f>
        <v>1424.92</v>
      </c>
      <c r="D38" s="3">
        <f>C38+D34</f>
        <v>15321.960000000001</v>
      </c>
      <c r="E38" s="1"/>
      <c r="F38" s="1"/>
    </row>
    <row r="39" spans="1:6" x14ac:dyDescent="0.25">
      <c r="A39" s="38"/>
      <c r="B39" s="3" t="s">
        <v>13</v>
      </c>
      <c r="C39" s="13"/>
      <c r="D39" s="3"/>
      <c r="E39" s="1"/>
      <c r="F39" s="1"/>
    </row>
    <row r="40" spans="1:6" ht="30" x14ac:dyDescent="0.25">
      <c r="A40" s="38">
        <v>1</v>
      </c>
      <c r="B40" s="13" t="s">
        <v>58</v>
      </c>
      <c r="C40" s="13">
        <v>1223.92</v>
      </c>
      <c r="D40" s="3">
        <f>C40+D38</f>
        <v>16545.88</v>
      </c>
      <c r="E40" s="1"/>
      <c r="F40" s="1"/>
    </row>
    <row r="41" spans="1:6" x14ac:dyDescent="0.25">
      <c r="A41" s="38"/>
      <c r="B41" s="3" t="s">
        <v>14</v>
      </c>
      <c r="C41" s="13"/>
      <c r="D41" s="3"/>
      <c r="E41" s="1"/>
      <c r="F41" s="1"/>
    </row>
    <row r="42" spans="1:6" ht="30" x14ac:dyDescent="0.25">
      <c r="A42" s="38">
        <v>1</v>
      </c>
      <c r="B42" s="13" t="s">
        <v>58</v>
      </c>
      <c r="C42" s="13">
        <v>1223.92</v>
      </c>
      <c r="D42" s="3">
        <f>C42+D40</f>
        <v>17769.800000000003</v>
      </c>
      <c r="E42" s="1"/>
      <c r="F42" s="1"/>
    </row>
    <row r="43" spans="1:6" x14ac:dyDescent="0.25">
      <c r="A43" s="38"/>
      <c r="B43" s="3" t="s">
        <v>15</v>
      </c>
      <c r="C43" s="13"/>
      <c r="D43" s="3"/>
      <c r="E43" s="1"/>
      <c r="F43" s="1"/>
    </row>
    <row r="44" spans="1:6" ht="30" x14ac:dyDescent="0.25">
      <c r="A44" s="38">
        <v>1</v>
      </c>
      <c r="B44" s="13" t="s">
        <v>58</v>
      </c>
      <c r="C44" s="13">
        <v>1223.92</v>
      </c>
      <c r="D44" s="3"/>
      <c r="E44" s="1"/>
      <c r="F44" s="1"/>
    </row>
    <row r="45" spans="1:6" ht="30" x14ac:dyDescent="0.25">
      <c r="A45" s="38">
        <v>2</v>
      </c>
      <c r="B45" s="38" t="s">
        <v>125</v>
      </c>
      <c r="C45" s="13">
        <v>192</v>
      </c>
      <c r="D45" s="3"/>
      <c r="E45" s="1"/>
      <c r="F45" s="1"/>
    </row>
    <row r="46" spans="1:6" x14ac:dyDescent="0.25">
      <c r="A46" s="38"/>
      <c r="B46" s="3" t="s">
        <v>126</v>
      </c>
      <c r="C46" s="3">
        <f>SUM(C44:C45)</f>
        <v>1415.92</v>
      </c>
      <c r="D46" s="3">
        <f>C46+D42</f>
        <v>19185.72</v>
      </c>
      <c r="E46" s="1"/>
      <c r="F46" s="1"/>
    </row>
    <row r="47" spans="1:6" x14ac:dyDescent="0.25">
      <c r="A47" s="13"/>
      <c r="B47" s="13"/>
      <c r="C47" s="13"/>
      <c r="D47" s="3"/>
      <c r="E47" s="1"/>
      <c r="F47" s="1"/>
    </row>
    <row r="48" spans="1:6" x14ac:dyDescent="0.25">
      <c r="A48" s="13"/>
      <c r="B48" s="13"/>
      <c r="C48" s="13"/>
      <c r="D48" s="3"/>
      <c r="E48" s="1"/>
      <c r="F48" s="1"/>
    </row>
    <row r="49" spans="1:6" x14ac:dyDescent="0.25">
      <c r="A49" s="13"/>
      <c r="B49" s="3"/>
      <c r="C49" s="3"/>
      <c r="D49" s="3"/>
      <c r="E49" s="1"/>
      <c r="F49" s="1"/>
    </row>
    <row r="50" spans="1:6" x14ac:dyDescent="0.25">
      <c r="A50" s="13"/>
      <c r="B50" s="48"/>
      <c r="C50" s="13"/>
      <c r="D50" s="13"/>
      <c r="E50" s="1"/>
      <c r="F5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opLeftCell="A43" workbookViewId="0">
      <selection sqref="A1:D72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60</v>
      </c>
      <c r="C1" s="77"/>
      <c r="D1" s="77"/>
      <c r="E1" s="7"/>
      <c r="F1" s="7"/>
      <c r="G1" s="7"/>
    </row>
    <row r="2" spans="1:15" ht="15.95" customHeight="1" x14ac:dyDescent="0.25">
      <c r="A2" s="1"/>
      <c r="B2" s="2" t="s">
        <v>57</v>
      </c>
      <c r="C2" s="37"/>
      <c r="D2" s="37"/>
      <c r="E2" s="1"/>
      <c r="F2" s="1"/>
      <c r="G2" s="1"/>
    </row>
    <row r="3" spans="1:15" ht="15.95" customHeight="1" x14ac:dyDescent="0.25">
      <c r="A3" s="1"/>
      <c r="B3" s="76" t="s">
        <v>6</v>
      </c>
      <c r="C3" s="76"/>
      <c r="D3" s="76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8">
        <v>1</v>
      </c>
      <c r="B6" s="13" t="s">
        <v>62</v>
      </c>
      <c r="C6" s="8">
        <v>9801</v>
      </c>
      <c r="D6" s="66"/>
      <c r="E6" s="1"/>
      <c r="F6" s="1"/>
      <c r="G6" s="1"/>
    </row>
    <row r="7" spans="1:15" s="1" customFormat="1" ht="30" x14ac:dyDescent="0.25">
      <c r="A7" s="13">
        <v>2</v>
      </c>
      <c r="B7" s="38" t="s">
        <v>63</v>
      </c>
      <c r="C7" s="13">
        <v>4257</v>
      </c>
      <c r="D7" s="51"/>
      <c r="H7"/>
      <c r="I7"/>
      <c r="J7"/>
      <c r="K7"/>
      <c r="L7"/>
      <c r="M7"/>
      <c r="N7"/>
      <c r="O7"/>
    </row>
    <row r="8" spans="1:15" s="4" customFormat="1" x14ac:dyDescent="0.25">
      <c r="A8" s="38">
        <v>3</v>
      </c>
      <c r="B8" s="13" t="s">
        <v>64</v>
      </c>
      <c r="C8" s="38">
        <v>571</v>
      </c>
      <c r="D8" s="63"/>
      <c r="F8" s="49"/>
      <c r="H8"/>
      <c r="I8"/>
      <c r="J8"/>
      <c r="K8"/>
      <c r="L8"/>
      <c r="M8"/>
      <c r="N8"/>
      <c r="O8"/>
    </row>
    <row r="9" spans="1:15" s="4" customFormat="1" x14ac:dyDescent="0.25">
      <c r="A9" s="38">
        <v>4</v>
      </c>
      <c r="B9" s="13" t="s">
        <v>65</v>
      </c>
      <c r="C9" s="38">
        <v>856.5</v>
      </c>
      <c r="D9" s="63"/>
      <c r="H9"/>
      <c r="I9"/>
      <c r="J9"/>
      <c r="K9"/>
      <c r="L9"/>
      <c r="M9"/>
      <c r="N9"/>
      <c r="O9"/>
    </row>
    <row r="10" spans="1:15" s="4" customFormat="1" x14ac:dyDescent="0.25">
      <c r="A10" s="38">
        <v>5</v>
      </c>
      <c r="B10" s="13" t="s">
        <v>67</v>
      </c>
      <c r="C10" s="38">
        <v>150</v>
      </c>
      <c r="D10" s="63"/>
      <c r="H10"/>
      <c r="I10"/>
      <c r="J10"/>
      <c r="K10"/>
      <c r="L10"/>
      <c r="M10"/>
      <c r="N10"/>
      <c r="O10"/>
    </row>
    <row r="11" spans="1:15" x14ac:dyDescent="0.25">
      <c r="A11" s="41"/>
      <c r="B11" s="31" t="s">
        <v>66</v>
      </c>
      <c r="C11" s="41">
        <f>SUM(C6:C10)</f>
        <v>15635.5</v>
      </c>
      <c r="D11" s="52">
        <v>15635.5</v>
      </c>
    </row>
    <row r="12" spans="1:15" x14ac:dyDescent="0.25">
      <c r="A12" s="8"/>
      <c r="B12" s="3" t="s">
        <v>5</v>
      </c>
      <c r="C12" s="8"/>
      <c r="D12" s="8"/>
    </row>
    <row r="13" spans="1:15" x14ac:dyDescent="0.25">
      <c r="A13" s="8">
        <v>1</v>
      </c>
      <c r="B13" s="13" t="s">
        <v>62</v>
      </c>
      <c r="C13" s="8">
        <v>9801</v>
      </c>
      <c r="D13" s="66"/>
    </row>
    <row r="14" spans="1:15" ht="30" x14ac:dyDescent="0.25">
      <c r="A14" s="13">
        <v>2</v>
      </c>
      <c r="B14" s="38" t="s">
        <v>63</v>
      </c>
      <c r="C14" s="13">
        <v>4257</v>
      </c>
      <c r="D14" s="51"/>
    </row>
    <row r="15" spans="1:15" x14ac:dyDescent="0.25">
      <c r="A15" s="38">
        <v>4</v>
      </c>
      <c r="B15" s="13" t="s">
        <v>65</v>
      </c>
      <c r="C15" s="38">
        <v>2284</v>
      </c>
      <c r="D15" s="63"/>
    </row>
    <row r="16" spans="1:15" x14ac:dyDescent="0.25">
      <c r="A16" s="41"/>
      <c r="B16" s="31" t="s">
        <v>66</v>
      </c>
      <c r="C16" s="41">
        <f>SUM(C13:C15)</f>
        <v>16342</v>
      </c>
      <c r="D16" s="52">
        <f>D11+C16</f>
        <v>31977.5</v>
      </c>
    </row>
    <row r="17" spans="1:4" x14ac:dyDescent="0.25">
      <c r="A17" s="41"/>
      <c r="B17" s="31" t="s">
        <v>3</v>
      </c>
      <c r="C17" s="41"/>
      <c r="D17" s="52"/>
    </row>
    <row r="18" spans="1:4" x14ac:dyDescent="0.25">
      <c r="A18" s="41">
        <v>1</v>
      </c>
      <c r="B18" s="22" t="s">
        <v>62</v>
      </c>
      <c r="C18" s="41">
        <v>9801</v>
      </c>
      <c r="D18" s="52"/>
    </row>
    <row r="19" spans="1:4" ht="30" x14ac:dyDescent="0.25">
      <c r="A19" s="41">
        <v>2</v>
      </c>
      <c r="B19" s="22" t="s">
        <v>63</v>
      </c>
      <c r="C19" s="41">
        <v>4257</v>
      </c>
      <c r="D19" s="52"/>
    </row>
    <row r="20" spans="1:4" x14ac:dyDescent="0.25">
      <c r="A20" s="41">
        <v>3</v>
      </c>
      <c r="B20" s="22" t="s">
        <v>75</v>
      </c>
      <c r="C20" s="41">
        <v>1284.75</v>
      </c>
      <c r="D20" s="52"/>
    </row>
    <row r="21" spans="1:4" x14ac:dyDescent="0.25">
      <c r="A21" s="41">
        <v>4</v>
      </c>
      <c r="B21" s="24" t="s">
        <v>76</v>
      </c>
      <c r="C21" s="41">
        <v>1835.5</v>
      </c>
      <c r="D21" s="52"/>
    </row>
    <row r="22" spans="1:4" x14ac:dyDescent="0.25">
      <c r="A22" s="41"/>
      <c r="B22" s="31" t="s">
        <v>77</v>
      </c>
      <c r="C22" s="41">
        <v>17178.25</v>
      </c>
      <c r="D22" s="52">
        <v>49155.75</v>
      </c>
    </row>
    <row r="23" spans="1:4" x14ac:dyDescent="0.25">
      <c r="A23" s="41"/>
      <c r="B23" s="31" t="s">
        <v>7</v>
      </c>
      <c r="C23" s="41"/>
      <c r="D23" s="52"/>
    </row>
    <row r="24" spans="1:4" x14ac:dyDescent="0.25">
      <c r="A24" s="41">
        <v>1</v>
      </c>
      <c r="B24" s="22" t="s">
        <v>62</v>
      </c>
      <c r="C24" s="41">
        <v>9801</v>
      </c>
      <c r="D24" s="52"/>
    </row>
    <row r="25" spans="1:4" ht="30" x14ac:dyDescent="0.25">
      <c r="A25" s="41">
        <v>2</v>
      </c>
      <c r="B25" s="22" t="s">
        <v>63</v>
      </c>
      <c r="C25" s="41">
        <v>4257</v>
      </c>
      <c r="D25" s="52"/>
    </row>
    <row r="26" spans="1:4" x14ac:dyDescent="0.25">
      <c r="A26" s="41"/>
      <c r="B26" s="31" t="s">
        <v>78</v>
      </c>
      <c r="C26" s="14">
        <v>14058</v>
      </c>
      <c r="D26" s="52">
        <v>63213.75</v>
      </c>
    </row>
    <row r="27" spans="1:4" x14ac:dyDescent="0.25">
      <c r="A27" s="41"/>
      <c r="B27" s="31" t="s">
        <v>8</v>
      </c>
      <c r="C27" s="41"/>
      <c r="D27" s="52"/>
    </row>
    <row r="28" spans="1:4" x14ac:dyDescent="0.25">
      <c r="A28" s="15">
        <v>1</v>
      </c>
      <c r="B28" s="22" t="s">
        <v>62</v>
      </c>
      <c r="C28" s="41">
        <v>9801</v>
      </c>
      <c r="D28" s="14"/>
    </row>
    <row r="29" spans="1:4" ht="30" x14ac:dyDescent="0.25">
      <c r="A29" s="15">
        <v>2</v>
      </c>
      <c r="B29" s="22" t="s">
        <v>63</v>
      </c>
      <c r="C29" s="15">
        <v>4257</v>
      </c>
      <c r="D29" s="52"/>
    </row>
    <row r="30" spans="1:4" x14ac:dyDescent="0.25">
      <c r="A30" s="41">
        <v>3</v>
      </c>
      <c r="B30" s="22" t="s">
        <v>86</v>
      </c>
      <c r="C30" s="41">
        <v>1530.05</v>
      </c>
      <c r="D30" s="15"/>
    </row>
    <row r="31" spans="1:4" x14ac:dyDescent="0.25">
      <c r="A31" s="41"/>
      <c r="B31" s="31" t="s">
        <v>85</v>
      </c>
      <c r="C31" s="14">
        <f>SUM(C28:C30)</f>
        <v>15588.05</v>
      </c>
      <c r="D31" s="14">
        <v>78801.8</v>
      </c>
    </row>
    <row r="32" spans="1:4" x14ac:dyDescent="0.25">
      <c r="A32" s="15"/>
      <c r="B32" s="31" t="s">
        <v>9</v>
      </c>
      <c r="C32" s="15"/>
      <c r="D32" s="15"/>
    </row>
    <row r="33" spans="1:4" x14ac:dyDescent="0.25">
      <c r="A33" s="15">
        <v>1</v>
      </c>
      <c r="B33" s="22" t="s">
        <v>62</v>
      </c>
      <c r="C33" s="15">
        <v>9801</v>
      </c>
      <c r="D33" s="15"/>
    </row>
    <row r="34" spans="1:4" ht="30" x14ac:dyDescent="0.25">
      <c r="A34" s="15">
        <v>2</v>
      </c>
      <c r="B34" s="22" t="s">
        <v>63</v>
      </c>
      <c r="C34" s="15">
        <v>4257</v>
      </c>
      <c r="D34" s="15"/>
    </row>
    <row r="35" spans="1:4" ht="17.100000000000001" customHeight="1" x14ac:dyDescent="0.25">
      <c r="A35" s="15">
        <v>3</v>
      </c>
      <c r="B35" s="22" t="s">
        <v>92</v>
      </c>
      <c r="C35" s="15">
        <v>537.63</v>
      </c>
      <c r="D35" s="15"/>
    </row>
    <row r="36" spans="1:4" x14ac:dyDescent="0.25">
      <c r="A36" s="15">
        <v>4</v>
      </c>
      <c r="B36" s="22" t="s">
        <v>93</v>
      </c>
      <c r="C36" s="15">
        <v>926.34</v>
      </c>
      <c r="D36" s="15"/>
    </row>
    <row r="37" spans="1:4" x14ac:dyDescent="0.25">
      <c r="A37" s="15">
        <v>5</v>
      </c>
      <c r="B37" s="22" t="s">
        <v>94</v>
      </c>
      <c r="C37" s="15">
        <v>210</v>
      </c>
      <c r="D37" s="15"/>
    </row>
    <row r="38" spans="1:4" x14ac:dyDescent="0.25">
      <c r="A38" s="15">
        <v>6</v>
      </c>
      <c r="B38" s="22" t="s">
        <v>95</v>
      </c>
      <c r="C38" s="15">
        <v>192</v>
      </c>
      <c r="D38" s="15"/>
    </row>
    <row r="39" spans="1:4" x14ac:dyDescent="0.25">
      <c r="A39" s="15"/>
      <c r="B39" s="31" t="s">
        <v>91</v>
      </c>
      <c r="C39" s="14">
        <f>SUM(C33:C38)</f>
        <v>15923.97</v>
      </c>
      <c r="D39" s="14">
        <v>94725.77</v>
      </c>
    </row>
    <row r="40" spans="1:4" x14ac:dyDescent="0.25">
      <c r="A40" s="15"/>
      <c r="B40" s="31" t="s">
        <v>10</v>
      </c>
      <c r="C40" s="15"/>
      <c r="D40" s="15"/>
    </row>
    <row r="41" spans="1:4" x14ac:dyDescent="0.25">
      <c r="A41" s="15">
        <v>1</v>
      </c>
      <c r="B41" s="22" t="s">
        <v>62</v>
      </c>
      <c r="C41" s="15">
        <v>9801</v>
      </c>
      <c r="D41" s="15"/>
    </row>
    <row r="42" spans="1:4" ht="30" x14ac:dyDescent="0.25">
      <c r="A42" s="15">
        <v>2</v>
      </c>
      <c r="B42" s="22" t="s">
        <v>63</v>
      </c>
      <c r="C42" s="15">
        <v>4257</v>
      </c>
      <c r="D42" s="15"/>
    </row>
    <row r="43" spans="1:4" x14ac:dyDescent="0.25">
      <c r="A43" s="15"/>
      <c r="B43" s="31" t="s">
        <v>99</v>
      </c>
      <c r="C43" s="14">
        <f>SUM(C41:C42)</f>
        <v>14058</v>
      </c>
      <c r="D43" s="14">
        <v>108783.77</v>
      </c>
    </row>
    <row r="44" spans="1:4" x14ac:dyDescent="0.25">
      <c r="A44" s="15"/>
      <c r="B44" s="31" t="s">
        <v>11</v>
      </c>
      <c r="C44" s="15"/>
      <c r="D44" s="15"/>
    </row>
    <row r="45" spans="1:4" x14ac:dyDescent="0.25">
      <c r="A45" s="15">
        <v>1</v>
      </c>
      <c r="B45" s="22" t="s">
        <v>62</v>
      </c>
      <c r="C45" s="15">
        <v>9801</v>
      </c>
      <c r="D45" s="15"/>
    </row>
    <row r="46" spans="1:4" ht="30" x14ac:dyDescent="0.25">
      <c r="A46" s="15">
        <v>2</v>
      </c>
      <c r="B46" s="22" t="s">
        <v>63</v>
      </c>
      <c r="C46" s="15">
        <v>4257</v>
      </c>
      <c r="D46" s="15"/>
    </row>
    <row r="47" spans="1:4" x14ac:dyDescent="0.25">
      <c r="A47" s="15">
        <v>3</v>
      </c>
      <c r="B47" s="22" t="s">
        <v>105</v>
      </c>
      <c r="C47" s="15">
        <v>1379</v>
      </c>
      <c r="D47" s="15"/>
    </row>
    <row r="48" spans="1:4" x14ac:dyDescent="0.25">
      <c r="A48" s="15"/>
      <c r="B48" s="31" t="s">
        <v>104</v>
      </c>
      <c r="C48" s="14">
        <f>SUM(C45:C47)</f>
        <v>15437</v>
      </c>
      <c r="D48" s="14">
        <v>124220.77</v>
      </c>
    </row>
    <row r="49" spans="1:4" x14ac:dyDescent="0.25">
      <c r="A49" s="15"/>
      <c r="B49" s="31" t="s">
        <v>12</v>
      </c>
      <c r="C49" s="15"/>
      <c r="D49" s="15"/>
    </row>
    <row r="50" spans="1:4" x14ac:dyDescent="0.25">
      <c r="A50" s="15">
        <v>1</v>
      </c>
      <c r="B50" s="22" t="s">
        <v>62</v>
      </c>
      <c r="C50" s="15">
        <v>9801</v>
      </c>
      <c r="D50" s="15"/>
    </row>
    <row r="51" spans="1:4" ht="30" x14ac:dyDescent="0.25">
      <c r="A51" s="15">
        <v>2</v>
      </c>
      <c r="B51" s="22" t="s">
        <v>63</v>
      </c>
      <c r="C51" s="15">
        <v>4257</v>
      </c>
      <c r="D51" s="52"/>
    </row>
    <row r="52" spans="1:4" x14ac:dyDescent="0.25">
      <c r="A52" s="15">
        <v>3</v>
      </c>
      <c r="B52" s="22" t="s">
        <v>109</v>
      </c>
      <c r="C52" s="15">
        <v>2803.68</v>
      </c>
      <c r="D52" s="52"/>
    </row>
    <row r="53" spans="1:4" x14ac:dyDescent="0.25">
      <c r="A53" s="15"/>
      <c r="B53" s="31" t="s">
        <v>108</v>
      </c>
      <c r="C53" s="14">
        <f>SUM(C50:C52)</f>
        <v>16861.68</v>
      </c>
      <c r="D53" s="52">
        <v>141082.45000000001</v>
      </c>
    </row>
    <row r="54" spans="1:4" x14ac:dyDescent="0.25">
      <c r="A54" s="41"/>
      <c r="B54" s="31" t="s">
        <v>13</v>
      </c>
      <c r="C54" s="41"/>
      <c r="D54" s="71"/>
    </row>
    <row r="55" spans="1:4" x14ac:dyDescent="0.25">
      <c r="A55" s="41">
        <v>1</v>
      </c>
      <c r="B55" s="22" t="s">
        <v>62</v>
      </c>
      <c r="C55" s="41">
        <v>9801</v>
      </c>
      <c r="D55" s="71"/>
    </row>
    <row r="56" spans="1:4" ht="30" x14ac:dyDescent="0.25">
      <c r="A56" s="41">
        <v>2</v>
      </c>
      <c r="B56" s="22" t="s">
        <v>63</v>
      </c>
      <c r="C56" s="41">
        <v>4257</v>
      </c>
      <c r="D56" s="71"/>
    </row>
    <row r="57" spans="1:4" x14ac:dyDescent="0.25">
      <c r="A57" s="41">
        <v>3</v>
      </c>
      <c r="B57" s="22" t="s">
        <v>111</v>
      </c>
      <c r="C57" s="41">
        <v>150</v>
      </c>
      <c r="D57" s="71"/>
    </row>
    <row r="58" spans="1:4" x14ac:dyDescent="0.25">
      <c r="A58" s="41">
        <v>4</v>
      </c>
      <c r="B58" s="22" t="s">
        <v>112</v>
      </c>
      <c r="C58" s="41">
        <v>868</v>
      </c>
      <c r="D58" s="71"/>
    </row>
    <row r="59" spans="1:4" x14ac:dyDescent="0.25">
      <c r="A59" s="15">
        <v>5</v>
      </c>
      <c r="B59" s="22" t="s">
        <v>113</v>
      </c>
      <c r="C59" s="15">
        <v>734</v>
      </c>
      <c r="D59" s="71"/>
    </row>
    <row r="60" spans="1:4" x14ac:dyDescent="0.25">
      <c r="A60" s="15"/>
      <c r="B60" s="31" t="s">
        <v>114</v>
      </c>
      <c r="C60" s="14">
        <f>SUM(C55:C59)</f>
        <v>15810</v>
      </c>
      <c r="D60" s="52">
        <f>C60+D53</f>
        <v>156892.45000000001</v>
      </c>
    </row>
    <row r="61" spans="1:4" x14ac:dyDescent="0.25">
      <c r="A61" s="15"/>
      <c r="B61" s="31" t="s">
        <v>14</v>
      </c>
      <c r="C61" s="15"/>
      <c r="D61" s="71"/>
    </row>
    <row r="62" spans="1:4" x14ac:dyDescent="0.25">
      <c r="A62" s="15">
        <v>1</v>
      </c>
      <c r="B62" s="22" t="s">
        <v>62</v>
      </c>
      <c r="C62" s="15">
        <v>9801</v>
      </c>
      <c r="D62" s="71"/>
    </row>
    <row r="63" spans="1:4" ht="30" x14ac:dyDescent="0.25">
      <c r="A63" s="15">
        <v>2</v>
      </c>
      <c r="B63" s="22" t="s">
        <v>63</v>
      </c>
      <c r="C63" s="15">
        <v>4257</v>
      </c>
      <c r="D63" s="71"/>
    </row>
    <row r="64" spans="1:4" x14ac:dyDescent="0.25">
      <c r="A64" s="15"/>
      <c r="B64" s="31" t="s">
        <v>117</v>
      </c>
      <c r="C64" s="14">
        <f>SUM(C62:C63)</f>
        <v>14058</v>
      </c>
      <c r="D64" s="52">
        <f>C64+D60</f>
        <v>170950.45</v>
      </c>
    </row>
    <row r="65" spans="1:4" x14ac:dyDescent="0.25">
      <c r="A65" s="15"/>
      <c r="B65" s="31" t="s">
        <v>15</v>
      </c>
      <c r="C65" s="15"/>
      <c r="D65" s="71"/>
    </row>
    <row r="66" spans="1:4" x14ac:dyDescent="0.25">
      <c r="A66" s="15">
        <v>1</v>
      </c>
      <c r="B66" s="22" t="s">
        <v>62</v>
      </c>
      <c r="C66" s="15">
        <v>9801</v>
      </c>
      <c r="D66" s="71"/>
    </row>
    <row r="67" spans="1:4" ht="30" x14ac:dyDescent="0.25">
      <c r="A67" s="15">
        <v>2</v>
      </c>
      <c r="B67" s="22" t="s">
        <v>63</v>
      </c>
      <c r="C67" s="15">
        <v>4257</v>
      </c>
      <c r="D67" s="71"/>
    </row>
    <row r="68" spans="1:4" x14ac:dyDescent="0.25">
      <c r="A68" s="15">
        <v>3</v>
      </c>
      <c r="B68" s="22" t="s">
        <v>127</v>
      </c>
      <c r="C68" s="15">
        <v>175.3</v>
      </c>
      <c r="D68" s="71"/>
    </row>
    <row r="69" spans="1:4" x14ac:dyDescent="0.25">
      <c r="A69" s="15">
        <v>4</v>
      </c>
      <c r="B69" s="22" t="s">
        <v>128</v>
      </c>
      <c r="C69" s="15">
        <v>1458</v>
      </c>
      <c r="D69" s="71"/>
    </row>
    <row r="70" spans="1:4" x14ac:dyDescent="0.25">
      <c r="A70" s="15">
        <v>5</v>
      </c>
      <c r="B70" s="22" t="s">
        <v>129</v>
      </c>
      <c r="C70" s="15">
        <v>500</v>
      </c>
      <c r="D70" s="71"/>
    </row>
    <row r="71" spans="1:4" x14ac:dyDescent="0.25">
      <c r="A71" s="15"/>
      <c r="B71" s="31" t="s">
        <v>126</v>
      </c>
      <c r="C71" s="14">
        <f>SUM(C66:C70)</f>
        <v>16191.3</v>
      </c>
      <c r="D71" s="52">
        <f>C71+D64</f>
        <v>187141.75</v>
      </c>
    </row>
    <row r="72" spans="1:4" x14ac:dyDescent="0.25">
      <c r="A72" s="15"/>
      <c r="B72" s="22"/>
      <c r="C72" s="15"/>
      <c r="D72" s="71"/>
    </row>
    <row r="73" spans="1:4" x14ac:dyDescent="0.25">
      <c r="A73" s="15"/>
      <c r="B73" s="22"/>
      <c r="C73" s="15"/>
      <c r="D73" s="71"/>
    </row>
    <row r="74" spans="1:4" x14ac:dyDescent="0.25">
      <c r="A74" s="15"/>
      <c r="B74" s="31"/>
      <c r="C74" s="14"/>
      <c r="D74" s="5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sqref="A1:D2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7" t="s">
        <v>60</v>
      </c>
      <c r="C1" s="77"/>
      <c r="D1" s="77"/>
    </row>
    <row r="2" spans="1:4" ht="15.95" customHeight="1" x14ac:dyDescent="0.25">
      <c r="A2" s="1"/>
      <c r="B2" s="2" t="s">
        <v>57</v>
      </c>
      <c r="C2" s="37"/>
      <c r="D2" s="37"/>
    </row>
    <row r="3" spans="1:4" ht="15.95" customHeight="1" x14ac:dyDescent="0.25">
      <c r="A3" s="1"/>
      <c r="B3" s="76" t="s">
        <v>34</v>
      </c>
      <c r="C3" s="76"/>
      <c r="D3" s="76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68</v>
      </c>
      <c r="C6" s="43">
        <v>1654.34</v>
      </c>
      <c r="D6" s="10"/>
    </row>
    <row r="7" spans="1:4" x14ac:dyDescent="0.25">
      <c r="A7" s="8"/>
      <c r="B7" s="38" t="s">
        <v>69</v>
      </c>
      <c r="C7" s="43">
        <v>2250</v>
      </c>
      <c r="D7" s="10"/>
    </row>
    <row r="8" spans="1:4" x14ac:dyDescent="0.25">
      <c r="A8" s="8"/>
      <c r="B8" s="13" t="s">
        <v>66</v>
      </c>
      <c r="C8" s="43">
        <f>SUM(C6:C7)</f>
        <v>3904.34</v>
      </c>
      <c r="D8" s="10">
        <v>3904.34</v>
      </c>
    </row>
    <row r="9" spans="1:4" x14ac:dyDescent="0.25">
      <c r="A9" s="38"/>
      <c r="B9" s="3" t="s">
        <v>5</v>
      </c>
      <c r="C9" s="38"/>
      <c r="D9" s="3"/>
    </row>
    <row r="10" spans="1:4" ht="30" x14ac:dyDescent="0.25">
      <c r="A10" s="38">
        <v>1</v>
      </c>
      <c r="B10" s="13" t="s">
        <v>73</v>
      </c>
      <c r="C10" s="38">
        <f>856.5+4500</f>
        <v>5356.5</v>
      </c>
      <c r="D10" s="3">
        <f>D8+C10</f>
        <v>9260.84</v>
      </c>
    </row>
    <row r="11" spans="1:4" x14ac:dyDescent="0.25">
      <c r="A11" s="8"/>
      <c r="B11" s="3" t="s">
        <v>7</v>
      </c>
      <c r="C11" s="38"/>
      <c r="D11" s="3"/>
    </row>
    <row r="12" spans="1:4" ht="30" x14ac:dyDescent="0.25">
      <c r="A12" s="8">
        <v>1</v>
      </c>
      <c r="B12" s="13" t="s">
        <v>79</v>
      </c>
      <c r="C12" s="13">
        <v>5314.75</v>
      </c>
      <c r="D12" s="3"/>
    </row>
    <row r="13" spans="1:4" ht="30" x14ac:dyDescent="0.25">
      <c r="A13" s="38">
        <v>2</v>
      </c>
      <c r="B13" s="13" t="s">
        <v>80</v>
      </c>
      <c r="C13" s="38">
        <v>285.5</v>
      </c>
      <c r="D13" s="3"/>
    </row>
    <row r="14" spans="1:4" ht="30" x14ac:dyDescent="0.25">
      <c r="A14" s="38">
        <v>3</v>
      </c>
      <c r="B14" s="13" t="s">
        <v>81</v>
      </c>
      <c r="C14" s="13">
        <v>285.5</v>
      </c>
      <c r="D14" s="13"/>
    </row>
    <row r="15" spans="1:4" x14ac:dyDescent="0.25">
      <c r="A15" s="38"/>
      <c r="B15" s="3" t="s">
        <v>78</v>
      </c>
      <c r="C15" s="3">
        <v>5885.75</v>
      </c>
      <c r="D15" s="3">
        <v>15146.59</v>
      </c>
    </row>
    <row r="16" spans="1:4" x14ac:dyDescent="0.25">
      <c r="A16" s="38"/>
      <c r="B16" s="3" t="s">
        <v>14</v>
      </c>
      <c r="C16" s="3"/>
      <c r="D16" s="3"/>
    </row>
    <row r="17" spans="1:4" x14ac:dyDescent="0.25">
      <c r="A17" s="38">
        <v>1</v>
      </c>
      <c r="B17" s="38" t="s">
        <v>118</v>
      </c>
      <c r="C17" s="13">
        <v>2038.25</v>
      </c>
      <c r="D17" s="13"/>
    </row>
    <row r="18" spans="1:4" x14ac:dyDescent="0.25">
      <c r="A18" s="38">
        <v>2</v>
      </c>
      <c r="B18" s="13" t="s">
        <v>124</v>
      </c>
      <c r="C18" s="38">
        <v>2250</v>
      </c>
      <c r="D18" s="3"/>
    </row>
    <row r="19" spans="1:4" x14ac:dyDescent="0.25">
      <c r="A19" s="38"/>
      <c r="B19" s="3" t="s">
        <v>117</v>
      </c>
      <c r="C19" s="3">
        <f>SUM(C17:C18)</f>
        <v>4288.25</v>
      </c>
      <c r="D19" s="3">
        <f>C19+D15</f>
        <v>19434.84</v>
      </c>
    </row>
    <row r="20" spans="1:4" x14ac:dyDescent="0.25">
      <c r="A20" s="38"/>
      <c r="B20" s="3" t="s">
        <v>15</v>
      </c>
      <c r="C20" s="13"/>
      <c r="D20" s="51"/>
    </row>
    <row r="21" spans="1:4" x14ac:dyDescent="0.25">
      <c r="A21" s="38">
        <v>1</v>
      </c>
      <c r="B21" s="38" t="s">
        <v>130</v>
      </c>
      <c r="C21" s="38">
        <v>3100</v>
      </c>
      <c r="D21" s="3">
        <f>C21+D19</f>
        <v>22534.84</v>
      </c>
    </row>
    <row r="22" spans="1:4" x14ac:dyDescent="0.25">
      <c r="A22" s="38"/>
      <c r="B22" s="13"/>
      <c r="C22" s="38"/>
      <c r="D22" s="63"/>
    </row>
    <row r="23" spans="1:4" x14ac:dyDescent="0.25">
      <c r="A23" s="38"/>
      <c r="B23" s="3"/>
      <c r="C23" s="13"/>
      <c r="D23" s="3"/>
    </row>
    <row r="24" spans="1:4" x14ac:dyDescent="0.25">
      <c r="A24" s="38"/>
      <c r="B24" s="13"/>
      <c r="C24" s="38"/>
      <c r="D24" s="3"/>
    </row>
    <row r="25" spans="1:4" x14ac:dyDescent="0.25">
      <c r="A25" s="38"/>
      <c r="B25" s="13"/>
      <c r="C25" s="38"/>
      <c r="D25" s="3"/>
    </row>
    <row r="26" spans="1:4" x14ac:dyDescent="0.25">
      <c r="A26" s="3"/>
      <c r="B26" s="13"/>
      <c r="C26" s="38"/>
      <c r="D26" s="63"/>
    </row>
    <row r="27" spans="1:4" x14ac:dyDescent="0.25">
      <c r="A27" s="38"/>
      <c r="B27" s="13"/>
      <c r="C27" s="13"/>
      <c r="D27" s="13"/>
    </row>
    <row r="28" spans="1:4" x14ac:dyDescent="0.25">
      <c r="A28" s="38"/>
      <c r="B28" s="13"/>
      <c r="C28" s="38"/>
      <c r="D28" s="3"/>
    </row>
    <row r="29" spans="1:4" x14ac:dyDescent="0.25">
      <c r="A29" s="38"/>
      <c r="B29" s="13"/>
      <c r="C29" s="38"/>
      <c r="D29" s="3"/>
    </row>
    <row r="30" spans="1:4" x14ac:dyDescent="0.25">
      <c r="A30" s="38"/>
      <c r="B30" s="13"/>
      <c r="C30" s="38"/>
      <c r="D30" s="3"/>
    </row>
    <row r="31" spans="1:4" x14ac:dyDescent="0.25">
      <c r="A31" s="38"/>
      <c r="B31" s="13"/>
      <c r="C31" s="38"/>
      <c r="D31" s="3"/>
    </row>
    <row r="32" spans="1:4" x14ac:dyDescent="0.25">
      <c r="A32" s="38"/>
      <c r="B32" s="13"/>
      <c r="C32" s="38"/>
      <c r="D32" s="3"/>
    </row>
    <row r="33" spans="1:4" x14ac:dyDescent="0.25">
      <c r="A33" s="38"/>
      <c r="B33" s="13"/>
      <c r="C33" s="38"/>
      <c r="D33" s="3"/>
    </row>
    <row r="34" spans="1:4" x14ac:dyDescent="0.25">
      <c r="A34" s="38"/>
      <c r="B34" s="13"/>
      <c r="C34" s="38"/>
      <c r="D34" s="3"/>
    </row>
    <row r="35" spans="1:4" x14ac:dyDescent="0.25">
      <c r="A35" s="38"/>
      <c r="B35" s="13"/>
      <c r="C35" s="38"/>
      <c r="D35" s="3"/>
    </row>
    <row r="36" spans="1:4" x14ac:dyDescent="0.25">
      <c r="A36" s="38"/>
      <c r="B36" s="3"/>
      <c r="C36" s="38"/>
      <c r="D36" s="3"/>
    </row>
    <row r="37" spans="1:4" x14ac:dyDescent="0.25">
      <c r="A37" s="38"/>
      <c r="B37" s="13"/>
      <c r="C37" s="38"/>
      <c r="D37" s="3"/>
    </row>
    <row r="38" spans="1:4" x14ac:dyDescent="0.25">
      <c r="A38" s="41"/>
      <c r="B38" s="22"/>
      <c r="C38" s="41"/>
      <c r="D38" s="14"/>
    </row>
    <row r="39" spans="1:4" x14ac:dyDescent="0.25">
      <c r="A39" s="15"/>
      <c r="B39" s="31"/>
      <c r="C39" s="15"/>
      <c r="D39" s="14"/>
    </row>
    <row r="40" spans="1:4" x14ac:dyDescent="0.25">
      <c r="A40" s="15"/>
      <c r="B40" s="31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5"/>
    </row>
    <row r="43" spans="1:4" x14ac:dyDescent="0.25">
      <c r="A43" s="15"/>
      <c r="B43" s="13"/>
      <c r="C43" s="15"/>
      <c r="D43" s="14"/>
    </row>
    <row r="44" spans="1:4" x14ac:dyDescent="0.25">
      <c r="A44" s="15"/>
      <c r="B44" s="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13"/>
      <c r="C47" s="15"/>
      <c r="D47" s="15"/>
    </row>
    <row r="48" spans="1:4" x14ac:dyDescent="0.25">
      <c r="A48" s="15"/>
      <c r="B48" s="22"/>
      <c r="C48" s="15"/>
      <c r="D48" s="14"/>
    </row>
    <row r="49" spans="1:4" x14ac:dyDescent="0.25">
      <c r="A49" s="15"/>
      <c r="B49" s="31"/>
      <c r="C49" s="15"/>
      <c r="D49" s="14"/>
    </row>
    <row r="50" spans="1:4" x14ac:dyDescent="0.25">
      <c r="A50" s="15"/>
      <c r="B50" s="22"/>
      <c r="C50" s="15"/>
      <c r="D50" s="14"/>
    </row>
    <row r="51" spans="1:4" x14ac:dyDescent="0.25">
      <c r="A51" s="15"/>
      <c r="B51" s="22"/>
      <c r="C51" s="15"/>
      <c r="D51" s="14"/>
    </row>
    <row r="52" spans="1:4" x14ac:dyDescent="0.25">
      <c r="A52" s="15"/>
      <c r="B52" s="22"/>
      <c r="C52" s="15"/>
      <c r="D52" s="14"/>
    </row>
    <row r="53" spans="1:4" x14ac:dyDescent="0.25">
      <c r="A53" s="15"/>
      <c r="B53" s="22"/>
      <c r="C53" s="15"/>
      <c r="D53" s="14"/>
    </row>
    <row r="54" spans="1:4" x14ac:dyDescent="0.25">
      <c r="A54" s="15"/>
      <c r="B54" s="22"/>
      <c r="C54" s="15"/>
      <c r="D54" s="14"/>
    </row>
    <row r="55" spans="1:4" x14ac:dyDescent="0.25">
      <c r="A55" s="15"/>
      <c r="B55" s="22"/>
      <c r="C55" s="15"/>
      <c r="D55" s="15"/>
    </row>
    <row r="56" spans="1:4" x14ac:dyDescent="0.25">
      <c r="A56" s="15"/>
      <c r="B56" s="24"/>
      <c r="C56" s="15"/>
      <c r="D56" s="15"/>
    </row>
    <row r="57" spans="1:4" x14ac:dyDescent="0.25">
      <c r="A57" s="15"/>
      <c r="B57" s="31"/>
      <c r="C57" s="14"/>
      <c r="D57" s="14"/>
    </row>
    <row r="58" spans="1:4" x14ac:dyDescent="0.25">
      <c r="A58" s="15"/>
      <c r="B58" s="31"/>
      <c r="C58" s="15"/>
      <c r="D58" s="15"/>
    </row>
    <row r="59" spans="1:4" x14ac:dyDescent="0.25">
      <c r="A59" s="15"/>
      <c r="B59" s="24"/>
      <c r="C59" s="15"/>
      <c r="D59" s="15"/>
    </row>
    <row r="60" spans="1:4" x14ac:dyDescent="0.25">
      <c r="A60" s="15"/>
      <c r="B60" s="31"/>
      <c r="C60" s="14"/>
      <c r="D60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D1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6" t="s">
        <v>60</v>
      </c>
      <c r="C1" s="76"/>
      <c r="D1" s="76"/>
      <c r="E1" s="7"/>
      <c r="F1" s="7"/>
      <c r="G1" s="7"/>
      <c r="H1" s="7"/>
    </row>
    <row r="2" spans="1:8" ht="15.95" customHeight="1" x14ac:dyDescent="0.25">
      <c r="A2" s="6"/>
      <c r="B2" s="78" t="s">
        <v>57</v>
      </c>
      <c r="C2" s="78"/>
      <c r="D2" s="78"/>
      <c r="E2" s="1"/>
      <c r="F2" s="1"/>
      <c r="G2" s="1"/>
      <c r="H2" s="1"/>
    </row>
    <row r="3" spans="1:8" ht="15.95" customHeight="1" x14ac:dyDescent="0.25">
      <c r="A3" s="6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13</v>
      </c>
      <c r="C5" s="10"/>
      <c r="D5" s="10"/>
      <c r="E5" s="1"/>
      <c r="F5" s="1"/>
      <c r="G5" s="1"/>
      <c r="H5" s="1"/>
    </row>
    <row r="6" spans="1:8" x14ac:dyDescent="0.25">
      <c r="A6" s="38">
        <v>1</v>
      </c>
      <c r="B6" s="13" t="s">
        <v>115</v>
      </c>
      <c r="C6" s="46">
        <v>7386</v>
      </c>
      <c r="D6" s="3"/>
    </row>
    <row r="7" spans="1:8" ht="30" x14ac:dyDescent="0.25">
      <c r="A7" s="41">
        <v>2</v>
      </c>
      <c r="B7" s="13" t="s">
        <v>116</v>
      </c>
      <c r="C7" s="47">
        <v>3800</v>
      </c>
      <c r="D7" s="14"/>
    </row>
    <row r="8" spans="1:8" x14ac:dyDescent="0.25">
      <c r="A8" s="15"/>
      <c r="B8" s="3" t="s">
        <v>114</v>
      </c>
      <c r="C8" s="74">
        <f>SUM(C6:C7)</f>
        <v>11186</v>
      </c>
      <c r="D8" s="58">
        <v>11186</v>
      </c>
    </row>
    <row r="9" spans="1:8" x14ac:dyDescent="0.25">
      <c r="A9" s="39"/>
      <c r="B9" s="40" t="s">
        <v>14</v>
      </c>
      <c r="C9" s="14"/>
      <c r="D9" s="14"/>
    </row>
    <row r="10" spans="1:8" ht="30" x14ac:dyDescent="0.25">
      <c r="A10" s="60">
        <v>1</v>
      </c>
      <c r="B10" s="75" t="s">
        <v>119</v>
      </c>
      <c r="C10" s="61">
        <v>30860</v>
      </c>
      <c r="D10" s="62"/>
    </row>
    <row r="11" spans="1:8" ht="30" x14ac:dyDescent="0.25">
      <c r="A11" s="15">
        <v>2</v>
      </c>
      <c r="B11" s="13" t="s">
        <v>122</v>
      </c>
      <c r="C11" s="15">
        <v>2700</v>
      </c>
      <c r="D11" s="15"/>
    </row>
    <row r="12" spans="1:8" ht="30" x14ac:dyDescent="0.25">
      <c r="A12" s="15">
        <v>3</v>
      </c>
      <c r="B12" s="13" t="s">
        <v>121</v>
      </c>
      <c r="C12" s="15">
        <v>4800</v>
      </c>
      <c r="D12" s="15"/>
    </row>
    <row r="13" spans="1:8" ht="30" x14ac:dyDescent="0.25">
      <c r="A13" s="15">
        <v>4</v>
      </c>
      <c r="B13" s="13" t="s">
        <v>123</v>
      </c>
      <c r="C13" s="15">
        <v>2700</v>
      </c>
      <c r="D13" s="15"/>
    </row>
    <row r="14" spans="1:8" x14ac:dyDescent="0.25">
      <c r="A14" s="15"/>
      <c r="B14" s="14" t="s">
        <v>117</v>
      </c>
      <c r="C14" s="14">
        <f>SUM(C10:C13)</f>
        <v>41060</v>
      </c>
      <c r="D14" s="14">
        <f>C14+D8</f>
        <v>52246</v>
      </c>
    </row>
    <row r="15" spans="1:8" x14ac:dyDescent="0.25">
      <c r="A15" s="15"/>
      <c r="B15" s="14" t="s">
        <v>15</v>
      </c>
      <c r="C15" s="15"/>
      <c r="D15" s="14"/>
    </row>
    <row r="16" spans="1:8" x14ac:dyDescent="0.25">
      <c r="A16" s="15">
        <v>1</v>
      </c>
      <c r="B16" s="41" t="s">
        <v>133</v>
      </c>
      <c r="C16" s="41">
        <v>2250</v>
      </c>
      <c r="D16" s="14">
        <f>C16+D14</f>
        <v>54496</v>
      </c>
    </row>
    <row r="17" spans="1:4" x14ac:dyDescent="0.25">
      <c r="A17" s="15"/>
      <c r="B17" s="15"/>
      <c r="C17" s="15"/>
      <c r="D17" s="14"/>
    </row>
    <row r="18" spans="1:4" x14ac:dyDescent="0.25">
      <c r="A18" s="41"/>
      <c r="B18" s="67"/>
      <c r="C18" s="41"/>
      <c r="D18" s="15"/>
    </row>
    <row r="19" spans="1:4" x14ac:dyDescent="0.25">
      <c r="A19" s="15"/>
      <c r="B19" s="15"/>
      <c r="C19" s="15"/>
      <c r="D19" s="14"/>
    </row>
    <row r="20" spans="1:4" x14ac:dyDescent="0.25">
      <c r="A20" s="15"/>
      <c r="B20" s="14"/>
      <c r="C20" s="41"/>
      <c r="D20" s="14"/>
    </row>
    <row r="21" spans="1:4" x14ac:dyDescent="0.25">
      <c r="A21" s="15"/>
      <c r="B21" s="15"/>
      <c r="C21" s="41"/>
      <c r="D21" s="14"/>
    </row>
    <row r="22" spans="1:4" x14ac:dyDescent="0.25">
      <c r="A22" s="15"/>
      <c r="B22" s="31"/>
      <c r="C22" s="15"/>
      <c r="D22" s="14"/>
    </row>
    <row r="23" spans="1:4" x14ac:dyDescent="0.25">
      <c r="A23" s="15"/>
      <c r="B23" s="13"/>
      <c r="C23" s="15"/>
      <c r="D23" s="14"/>
    </row>
    <row r="24" spans="1:4" x14ac:dyDescent="0.25">
      <c r="A24" s="15"/>
      <c r="B24" s="14"/>
      <c r="C24" s="14"/>
      <c r="D24" s="14"/>
    </row>
    <row r="25" spans="1:4" x14ac:dyDescent="0.25">
      <c r="A25" s="15"/>
      <c r="B25" s="25"/>
      <c r="C25" s="41"/>
      <c r="D25" s="15"/>
    </row>
    <row r="26" spans="1:4" x14ac:dyDescent="0.25">
      <c r="A26" s="15"/>
      <c r="B26" s="22"/>
      <c r="C26" s="41"/>
      <c r="D26" s="15"/>
    </row>
    <row r="27" spans="1:4" x14ac:dyDescent="0.25">
      <c r="A27" s="15"/>
      <c r="B27" s="13"/>
      <c r="C27" s="41"/>
      <c r="D27" s="14"/>
    </row>
    <row r="28" spans="1:4" x14ac:dyDescent="0.25">
      <c r="A28" s="15"/>
      <c r="B28" s="23"/>
      <c r="C28" s="14"/>
      <c r="D28" s="14"/>
    </row>
    <row r="29" spans="1:4" x14ac:dyDescent="0.25">
      <c r="A29" s="15"/>
      <c r="B29" s="22"/>
      <c r="C29" s="15"/>
      <c r="D29" s="14"/>
    </row>
    <row r="30" spans="1:4" x14ac:dyDescent="0.25">
      <c r="A30" s="15"/>
      <c r="B30" s="23"/>
      <c r="C30" s="14"/>
      <c r="D30" s="14"/>
    </row>
    <row r="31" spans="1:4" x14ac:dyDescent="0.25">
      <c r="A31" s="15"/>
      <c r="B31" s="23"/>
      <c r="C31" s="15"/>
      <c r="D31" s="15"/>
    </row>
    <row r="32" spans="1:4" x14ac:dyDescent="0.25">
      <c r="A32" s="15"/>
      <c r="B32" s="32"/>
      <c r="C32" s="15"/>
      <c r="D32" s="15"/>
    </row>
    <row r="33" spans="1:4" x14ac:dyDescent="0.25">
      <c r="A33" s="15"/>
      <c r="B33" s="2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22" sqref="C2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60</v>
      </c>
      <c r="C1" s="76"/>
      <c r="D1" s="76"/>
    </row>
    <row r="2" spans="1:4" ht="15.75" x14ac:dyDescent="0.25">
      <c r="A2" s="6"/>
      <c r="B2" s="78" t="s">
        <v>57</v>
      </c>
      <c r="C2" s="78"/>
      <c r="D2" s="78"/>
    </row>
    <row r="3" spans="1:4" ht="15.75" x14ac:dyDescent="0.25">
      <c r="A3" s="6"/>
      <c r="B3" s="76" t="s">
        <v>37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9</v>
      </c>
      <c r="C5" s="10"/>
      <c r="D5" s="10"/>
    </row>
    <row r="6" spans="1:4" x14ac:dyDescent="0.25">
      <c r="A6" s="10">
        <v>1</v>
      </c>
      <c r="B6" s="13" t="s">
        <v>96</v>
      </c>
      <c r="C6" s="65">
        <v>12659.65</v>
      </c>
      <c r="D6" s="10">
        <v>12659.65</v>
      </c>
    </row>
    <row r="7" spans="1:4" x14ac:dyDescent="0.25">
      <c r="A7" s="10"/>
      <c r="B7" s="3" t="s">
        <v>10</v>
      </c>
      <c r="C7" s="43"/>
      <c r="D7" s="10"/>
    </row>
    <row r="8" spans="1:4" x14ac:dyDescent="0.25">
      <c r="A8" s="10">
        <v>1</v>
      </c>
      <c r="B8" s="13" t="s">
        <v>100</v>
      </c>
      <c r="C8" s="43">
        <v>7698.15</v>
      </c>
      <c r="D8" s="10">
        <v>20357.8</v>
      </c>
    </row>
    <row r="9" spans="1:4" x14ac:dyDescent="0.25">
      <c r="A9" s="3"/>
      <c r="B9" s="3" t="s">
        <v>12</v>
      </c>
      <c r="C9" s="20"/>
      <c r="D9" s="3"/>
    </row>
    <row r="10" spans="1:4" x14ac:dyDescent="0.25">
      <c r="A10" s="38">
        <v>1</v>
      </c>
      <c r="B10" s="13" t="s">
        <v>110</v>
      </c>
      <c r="C10" s="20">
        <v>17942</v>
      </c>
      <c r="D10" s="3">
        <v>38299.9</v>
      </c>
    </row>
    <row r="11" spans="1:4" x14ac:dyDescent="0.25">
      <c r="A11" s="38"/>
      <c r="B11" s="13"/>
      <c r="C11" s="46"/>
      <c r="D11" s="3"/>
    </row>
    <row r="12" spans="1:4" x14ac:dyDescent="0.25">
      <c r="A12" s="41"/>
      <c r="B12" s="15"/>
      <c r="C12" s="47"/>
      <c r="D12" s="14"/>
    </row>
    <row r="13" spans="1:4" x14ac:dyDescent="0.25">
      <c r="A13" s="41"/>
      <c r="B13" s="13"/>
      <c r="C13" s="47"/>
      <c r="D13" s="58"/>
    </row>
    <row r="14" spans="1:4" x14ac:dyDescent="0.25">
      <c r="A14" s="69"/>
      <c r="B14" s="70"/>
      <c r="C14" s="41"/>
      <c r="D14" s="14"/>
    </row>
    <row r="15" spans="1:4" x14ac:dyDescent="0.25">
      <c r="A15" s="16"/>
      <c r="B15" s="21"/>
      <c r="C15" s="17"/>
      <c r="D15" s="19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2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2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3"/>
      <c r="C28" s="15"/>
      <c r="D28" s="15"/>
    </row>
    <row r="29" spans="1:4" x14ac:dyDescent="0.25">
      <c r="A29" s="15"/>
      <c r="B29" s="22"/>
      <c r="C29" s="15"/>
      <c r="D29" s="15"/>
    </row>
    <row r="30" spans="1:4" x14ac:dyDescent="0.25">
      <c r="A30" s="15"/>
      <c r="B30" s="38"/>
      <c r="C30" s="41"/>
      <c r="D30" s="14"/>
    </row>
    <row r="31" spans="1:4" x14ac:dyDescent="0.25">
      <c r="A31" s="15"/>
      <c r="B31" s="23"/>
      <c r="C31" s="14"/>
      <c r="D31" s="14"/>
    </row>
    <row r="32" spans="1:4" x14ac:dyDescent="0.25">
      <c r="A32" s="15"/>
      <c r="B32" s="25"/>
      <c r="C32" s="15"/>
      <c r="D32" s="15"/>
    </row>
    <row r="33" spans="1:4" x14ac:dyDescent="0.25">
      <c r="A33" s="15"/>
      <c r="B33" s="23"/>
      <c r="C33" s="14"/>
      <c r="D33" s="14"/>
    </row>
    <row r="34" spans="1:4" x14ac:dyDescent="0.25">
      <c r="A34" s="15"/>
      <c r="B34" s="23"/>
      <c r="C34" s="15"/>
      <c r="D34" s="15"/>
    </row>
    <row r="35" spans="1:4" x14ac:dyDescent="0.25">
      <c r="A35" s="15"/>
      <c r="B35" s="32"/>
      <c r="C35" s="15"/>
      <c r="D35" s="15"/>
    </row>
    <row r="36" spans="1:4" x14ac:dyDescent="0.25">
      <c r="A36" s="15"/>
      <c r="B36" s="23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12" sqref="B1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6" t="s">
        <v>61</v>
      </c>
      <c r="C1" s="76"/>
      <c r="D1" s="76"/>
      <c r="E1" s="7"/>
      <c r="F1" s="7"/>
      <c r="G1" s="7"/>
      <c r="H1" s="7"/>
    </row>
    <row r="2" spans="1:8" ht="15.95" customHeight="1" x14ac:dyDescent="0.25">
      <c r="A2" s="6"/>
      <c r="B2" s="78" t="s">
        <v>57</v>
      </c>
      <c r="C2" s="78"/>
      <c r="D2" s="78"/>
      <c r="E2" s="1"/>
      <c r="F2" s="1"/>
      <c r="G2" s="1"/>
      <c r="H2" s="1"/>
    </row>
    <row r="3" spans="1:8" ht="15.95" customHeight="1" x14ac:dyDescent="0.25">
      <c r="A3" s="6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5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13"/>
    </row>
    <row r="7" spans="1:8" s="1" customFormat="1" x14ac:dyDescent="0.25">
      <c r="A7" s="13"/>
      <c r="B7" s="13"/>
      <c r="C7" s="13"/>
      <c r="D7" s="51"/>
    </row>
    <row r="8" spans="1:8" s="5" customFormat="1" x14ac:dyDescent="0.25">
      <c r="A8" s="14"/>
      <c r="B8" s="41"/>
      <c r="C8" s="41"/>
      <c r="D8" s="52"/>
    </row>
    <row r="9" spans="1:8" x14ac:dyDescent="0.25">
      <c r="A9" s="15"/>
      <c r="B9" s="3"/>
      <c r="C9" s="15"/>
      <c r="D9" s="52"/>
    </row>
    <row r="10" spans="1:8" x14ac:dyDescent="0.25">
      <c r="A10" s="15"/>
      <c r="B10" s="13"/>
      <c r="C10" s="15"/>
      <c r="D10" s="52"/>
    </row>
    <row r="11" spans="1:8" s="5" customFormat="1" x14ac:dyDescent="0.25">
      <c r="A11" s="41"/>
      <c r="B11" s="38"/>
      <c r="C11" s="41"/>
      <c r="D11" s="52"/>
    </row>
    <row r="12" spans="1:8" x14ac:dyDescent="0.25">
      <c r="A12" s="41"/>
      <c r="B12" s="13"/>
      <c r="C12" s="41"/>
      <c r="D12" s="52"/>
    </row>
    <row r="13" spans="1:8" x14ac:dyDescent="0.25">
      <c r="A13" s="14"/>
      <c r="B13" s="3"/>
      <c r="C13" s="14"/>
      <c r="D13" s="52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38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38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1"/>
      <c r="C24" s="15"/>
      <c r="D24" s="15"/>
    </row>
    <row r="25" spans="1:4" x14ac:dyDescent="0.25">
      <c r="A25" s="15"/>
      <c r="B25" s="22"/>
      <c r="C25" s="15"/>
      <c r="D25" s="15"/>
    </row>
    <row r="26" spans="1:4" x14ac:dyDescent="0.25">
      <c r="A26" s="15"/>
      <c r="B26" s="31"/>
      <c r="C26" s="14"/>
      <c r="D26" s="14"/>
    </row>
    <row r="27" spans="1:4" x14ac:dyDescent="0.25">
      <c r="A27" s="15"/>
      <c r="B27" s="31"/>
      <c r="C27" s="15"/>
      <c r="D27" s="15"/>
    </row>
    <row r="28" spans="1:4" x14ac:dyDescent="0.25">
      <c r="A28" s="15"/>
      <c r="B28" s="22"/>
      <c r="C28" s="15"/>
      <c r="D28" s="15"/>
    </row>
    <row r="29" spans="1:4" x14ac:dyDescent="0.25">
      <c r="A29" s="15"/>
      <c r="B29" s="31"/>
      <c r="C29" s="14"/>
      <c r="D29" s="14"/>
    </row>
    <row r="30" spans="1:4" x14ac:dyDescent="0.25">
      <c r="A30" s="15"/>
      <c r="B30" s="31"/>
      <c r="C30" s="15"/>
      <c r="D30" s="15"/>
    </row>
    <row r="31" spans="1:4" x14ac:dyDescent="0.25">
      <c r="A31" s="15"/>
      <c r="B31" s="24"/>
      <c r="C31" s="41"/>
      <c r="D31" s="14"/>
    </row>
    <row r="32" spans="1:4" x14ac:dyDescent="0.25">
      <c r="A32" s="15"/>
      <c r="B32" s="31"/>
      <c r="C32" s="14"/>
      <c r="D32" s="14"/>
    </row>
    <row r="33" spans="1:4" x14ac:dyDescent="0.25">
      <c r="A33" s="15"/>
      <c r="B33" s="24"/>
      <c r="C33" s="15"/>
      <c r="D33" s="15"/>
    </row>
    <row r="34" spans="1:4" x14ac:dyDescent="0.25">
      <c r="A34" s="15"/>
      <c r="B34" s="31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sqref="A1:N2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9.570312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" customWidth="1"/>
    <col min="12" max="13" width="15.28515625" customWidth="1"/>
    <col min="14" max="14" width="19.28515625" customWidth="1"/>
  </cols>
  <sheetData>
    <row r="1" spans="1:14" ht="21" x14ac:dyDescent="0.35">
      <c r="A1" s="79" t="s">
        <v>59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8.75" x14ac:dyDescent="0.3">
      <c r="A2" s="73" t="s">
        <v>57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 x14ac:dyDescent="0.35">
      <c r="A4" s="34" t="s">
        <v>28</v>
      </c>
      <c r="B4" s="28">
        <f>B5+B6+B7</f>
        <v>122198.84</v>
      </c>
      <c r="C4" s="28">
        <f t="shared" ref="C4:N4" si="0">C5+C6+C7</f>
        <v>88096.34</v>
      </c>
      <c r="D4" s="28">
        <f t="shared" si="0"/>
        <v>100590.84</v>
      </c>
      <c r="E4" s="28">
        <f t="shared" si="0"/>
        <v>84968.84</v>
      </c>
      <c r="F4" s="28">
        <f t="shared" si="0"/>
        <v>84968.84</v>
      </c>
      <c r="G4" s="28">
        <f t="shared" si="0"/>
        <v>84968.84</v>
      </c>
      <c r="H4" s="28">
        <f t="shared" si="0"/>
        <v>84968.84</v>
      </c>
      <c r="I4" s="28">
        <f t="shared" si="0"/>
        <v>84968.84</v>
      </c>
      <c r="J4" s="28">
        <f t="shared" si="0"/>
        <v>84968.84</v>
      </c>
      <c r="K4" s="28">
        <f t="shared" si="0"/>
        <v>84968.84</v>
      </c>
      <c r="L4" s="28">
        <f t="shared" si="0"/>
        <v>84968.84</v>
      </c>
      <c r="M4" s="28">
        <f t="shared" si="0"/>
        <v>93218.84</v>
      </c>
      <c r="N4" s="28">
        <f t="shared" si="0"/>
        <v>1083855.5800000003</v>
      </c>
    </row>
    <row r="5" spans="1:14" ht="39" customHeight="1" x14ac:dyDescent="0.35">
      <c r="A5" s="34" t="s">
        <v>17</v>
      </c>
      <c r="B5" s="29">
        <v>55146.91</v>
      </c>
      <c r="C5" s="29">
        <v>55146.91</v>
      </c>
      <c r="D5" s="29">
        <v>55146.91</v>
      </c>
      <c r="E5" s="29">
        <v>55146.91</v>
      </c>
      <c r="F5" s="29">
        <v>55146.91</v>
      </c>
      <c r="G5" s="29">
        <v>55146.91</v>
      </c>
      <c r="H5" s="29">
        <v>55146.91</v>
      </c>
      <c r="I5" s="29">
        <v>55146.91</v>
      </c>
      <c r="J5" s="29">
        <v>55146.91</v>
      </c>
      <c r="K5" s="29">
        <v>55146.91</v>
      </c>
      <c r="L5" s="29">
        <v>55146.91</v>
      </c>
      <c r="M5" s="29">
        <v>55146.91</v>
      </c>
      <c r="N5" s="29">
        <f t="shared" ref="N5:N23" si="1">SUM(B5:M5)</f>
        <v>661762.92000000027</v>
      </c>
    </row>
    <row r="6" spans="1:14" ht="44.25" customHeight="1" x14ac:dyDescent="0.35">
      <c r="A6" s="34" t="s">
        <v>39</v>
      </c>
      <c r="B6" s="29">
        <v>29821.93</v>
      </c>
      <c r="C6" s="29">
        <v>29821.93</v>
      </c>
      <c r="D6" s="29">
        <v>29821.93</v>
      </c>
      <c r="E6" s="29">
        <v>29821.93</v>
      </c>
      <c r="F6" s="29">
        <v>29821.93</v>
      </c>
      <c r="G6" s="29">
        <v>29821.93</v>
      </c>
      <c r="H6" s="29">
        <v>29821.93</v>
      </c>
      <c r="I6" s="29">
        <v>29821.93</v>
      </c>
      <c r="J6" s="29">
        <v>29821.93</v>
      </c>
      <c r="K6" s="29">
        <v>29821.93</v>
      </c>
      <c r="L6" s="29">
        <v>29821.93</v>
      </c>
      <c r="M6" s="29">
        <v>29821.93</v>
      </c>
      <c r="N6" s="29">
        <f>SUM(B6:M6)</f>
        <v>357863.16</v>
      </c>
    </row>
    <row r="7" spans="1:14" ht="44.25" customHeight="1" x14ac:dyDescent="0.35">
      <c r="A7" s="34" t="s">
        <v>32</v>
      </c>
      <c r="B7" s="29">
        <v>37230</v>
      </c>
      <c r="C7" s="29">
        <v>3127.5</v>
      </c>
      <c r="D7" s="29">
        <v>15622</v>
      </c>
      <c r="E7" s="29"/>
      <c r="F7" s="29"/>
      <c r="G7" s="29"/>
      <c r="H7" s="29"/>
      <c r="I7" s="29"/>
      <c r="J7" s="29"/>
      <c r="K7" s="29"/>
      <c r="L7" s="29"/>
      <c r="M7" s="29">
        <v>8250</v>
      </c>
      <c r="N7" s="29">
        <f>SUM(B7:M7)</f>
        <v>64229.5</v>
      </c>
    </row>
    <row r="8" spans="1:14" ht="36" customHeight="1" x14ac:dyDescent="0.35">
      <c r="A8" s="35" t="s">
        <v>18</v>
      </c>
      <c r="B8" s="28">
        <f>B9+B10+B11+B12+B13</f>
        <v>92092.7</v>
      </c>
      <c r="C8" s="28">
        <f t="shared" ref="C8:M8" si="2">C9+C10+C11+C12+C13</f>
        <v>99657.65</v>
      </c>
      <c r="D8" s="28">
        <f t="shared" si="2"/>
        <v>89091.7</v>
      </c>
      <c r="E8" s="28">
        <f t="shared" si="2"/>
        <v>123292.26</v>
      </c>
      <c r="F8" s="28">
        <f t="shared" si="2"/>
        <v>88315.78</v>
      </c>
      <c r="G8" s="28">
        <f t="shared" si="2"/>
        <v>91755.49</v>
      </c>
      <c r="H8" s="28">
        <f t="shared" si="2"/>
        <v>85504.989999999991</v>
      </c>
      <c r="I8" s="28">
        <f t="shared" si="2"/>
        <v>89327.4</v>
      </c>
      <c r="J8" s="28">
        <f t="shared" si="2"/>
        <v>91194.96</v>
      </c>
      <c r="K8" s="28">
        <f t="shared" si="2"/>
        <v>90346.04</v>
      </c>
      <c r="L8" s="28">
        <f t="shared" si="2"/>
        <v>93476.06</v>
      </c>
      <c r="M8" s="28">
        <f t="shared" si="2"/>
        <v>94411.23</v>
      </c>
      <c r="N8" s="28">
        <f t="shared" si="1"/>
        <v>1128466.26</v>
      </c>
    </row>
    <row r="9" spans="1:14" ht="40.5" customHeight="1" x14ac:dyDescent="0.35">
      <c r="A9" s="34" t="s">
        <v>19</v>
      </c>
      <c r="B9" s="29">
        <v>1223.92</v>
      </c>
      <c r="C9" s="29">
        <v>2473.84</v>
      </c>
      <c r="D9" s="29">
        <v>1973.92</v>
      </c>
      <c r="E9" s="29">
        <v>1223.92</v>
      </c>
      <c r="F9" s="29">
        <v>2194.4299999999998</v>
      </c>
      <c r="G9" s="29">
        <v>1925.63</v>
      </c>
      <c r="H9" s="29">
        <v>1507.46</v>
      </c>
      <c r="I9" s="29">
        <v>1373.92</v>
      </c>
      <c r="J9" s="29">
        <v>1424.92</v>
      </c>
      <c r="K9" s="29">
        <v>1223.92</v>
      </c>
      <c r="L9" s="29">
        <v>1223.92</v>
      </c>
      <c r="M9" s="29">
        <v>1415.92</v>
      </c>
      <c r="N9" s="28">
        <f t="shared" si="1"/>
        <v>19185.719999999994</v>
      </c>
    </row>
    <row r="10" spans="1:14" ht="45.75" customHeight="1" x14ac:dyDescent="0.35">
      <c r="A10" s="34" t="s">
        <v>20</v>
      </c>
      <c r="B10" s="30">
        <v>15635.5</v>
      </c>
      <c r="C10" s="29">
        <v>16342</v>
      </c>
      <c r="D10" s="29">
        <v>17178.25</v>
      </c>
      <c r="E10" s="29">
        <v>14058</v>
      </c>
      <c r="F10" s="29">
        <v>15588.05</v>
      </c>
      <c r="G10" s="29">
        <v>15923.97</v>
      </c>
      <c r="H10" s="29">
        <v>14058</v>
      </c>
      <c r="I10" s="29">
        <v>15437</v>
      </c>
      <c r="J10" s="29">
        <v>16861.68</v>
      </c>
      <c r="K10" s="29">
        <v>15810</v>
      </c>
      <c r="L10" s="29">
        <v>14058</v>
      </c>
      <c r="M10" s="29">
        <v>16191.3</v>
      </c>
      <c r="N10" s="28">
        <f t="shared" si="1"/>
        <v>187141.75</v>
      </c>
    </row>
    <row r="11" spans="1:14" ht="45.75" customHeight="1" x14ac:dyDescent="0.35">
      <c r="A11" s="44" t="s">
        <v>30</v>
      </c>
      <c r="B11" s="30">
        <v>3904.34</v>
      </c>
      <c r="C11" s="29">
        <v>5356.5</v>
      </c>
      <c r="D11" s="29"/>
      <c r="E11" s="29">
        <v>5885.75</v>
      </c>
      <c r="F11" s="29"/>
      <c r="G11" s="29"/>
      <c r="H11" s="29"/>
      <c r="I11" s="29"/>
      <c r="J11" s="29"/>
      <c r="K11" s="29"/>
      <c r="L11" s="29">
        <v>4288.25</v>
      </c>
      <c r="M11" s="29">
        <v>3100</v>
      </c>
      <c r="N11" s="28">
        <f t="shared" si="1"/>
        <v>22534.84</v>
      </c>
    </row>
    <row r="12" spans="1:14" ht="45.75" customHeight="1" x14ac:dyDescent="0.35">
      <c r="A12" s="44" t="s">
        <v>38</v>
      </c>
      <c r="B12" s="30">
        <v>69939.53</v>
      </c>
      <c r="C12" s="30">
        <v>69939.53</v>
      </c>
      <c r="D12" s="29">
        <v>69939.53</v>
      </c>
      <c r="E12" s="29">
        <v>99939.53</v>
      </c>
      <c r="F12" s="29">
        <v>69939.53</v>
      </c>
      <c r="G12" s="29">
        <v>69939.53</v>
      </c>
      <c r="H12" s="29">
        <v>69939.53</v>
      </c>
      <c r="I12" s="29">
        <v>69939.53</v>
      </c>
      <c r="J12" s="29">
        <v>69939.53</v>
      </c>
      <c r="K12" s="29">
        <v>69939.53</v>
      </c>
      <c r="L12" s="29">
        <v>69939.53</v>
      </c>
      <c r="M12" s="29">
        <v>69939.53</v>
      </c>
      <c r="N12" s="28">
        <f t="shared" si="1"/>
        <v>869274.36000000022</v>
      </c>
    </row>
    <row r="13" spans="1:14" ht="31.5" customHeight="1" x14ac:dyDescent="0.35">
      <c r="A13" s="72" t="s">
        <v>21</v>
      </c>
      <c r="B13" s="29">
        <v>1389.41</v>
      </c>
      <c r="C13" s="29">
        <v>5545.78</v>
      </c>
      <c r="D13" s="29"/>
      <c r="E13" s="29">
        <v>2185.06</v>
      </c>
      <c r="F13" s="29">
        <v>593.77</v>
      </c>
      <c r="G13" s="29">
        <v>3966.36</v>
      </c>
      <c r="H13" s="29"/>
      <c r="I13" s="29">
        <v>2576.9499999999998</v>
      </c>
      <c r="J13" s="29">
        <v>2968.83</v>
      </c>
      <c r="K13" s="29">
        <v>3372.59</v>
      </c>
      <c r="L13" s="29">
        <v>3966.36</v>
      </c>
      <c r="M13" s="29">
        <v>3764.48</v>
      </c>
      <c r="N13" s="29">
        <f t="shared" si="1"/>
        <v>30329.590000000004</v>
      </c>
    </row>
    <row r="14" spans="1:14" ht="23.25" customHeight="1" x14ac:dyDescent="0.35">
      <c r="A14" s="35" t="s">
        <v>22</v>
      </c>
      <c r="B14" s="28">
        <f>B15+B16+B17</f>
        <v>0</v>
      </c>
      <c r="C14" s="28">
        <f t="shared" ref="C14:M14" si="3">C15+C16+C17</f>
        <v>0</v>
      </c>
      <c r="D14" s="28">
        <f t="shared" si="3"/>
        <v>0</v>
      </c>
      <c r="E14" s="28">
        <f t="shared" si="3"/>
        <v>0</v>
      </c>
      <c r="F14" s="28">
        <f t="shared" si="3"/>
        <v>0</v>
      </c>
      <c r="G14" s="28">
        <f t="shared" si="3"/>
        <v>12659.65</v>
      </c>
      <c r="H14" s="28">
        <f t="shared" si="3"/>
        <v>7698.15</v>
      </c>
      <c r="I14" s="28">
        <f t="shared" si="3"/>
        <v>0</v>
      </c>
      <c r="J14" s="28">
        <f t="shared" si="3"/>
        <v>17942</v>
      </c>
      <c r="K14" s="28">
        <f t="shared" si="3"/>
        <v>11186</v>
      </c>
      <c r="L14" s="28">
        <f t="shared" si="3"/>
        <v>41060</v>
      </c>
      <c r="M14" s="28">
        <f t="shared" si="3"/>
        <v>2250</v>
      </c>
      <c r="N14" s="28">
        <f t="shared" si="1"/>
        <v>92795.8</v>
      </c>
    </row>
    <row r="15" spans="1:14" ht="42" customHeight="1" x14ac:dyDescent="0.35">
      <c r="A15" s="34" t="s">
        <v>23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1"/>
        <v>0</v>
      </c>
    </row>
    <row r="16" spans="1:14" ht="40.5" customHeight="1" x14ac:dyDescent="0.35">
      <c r="A16" s="34" t="s">
        <v>24</v>
      </c>
      <c r="B16" s="29"/>
      <c r="C16" s="29"/>
      <c r="D16" s="29"/>
      <c r="E16" s="29"/>
      <c r="F16" s="29"/>
      <c r="G16" s="29"/>
      <c r="H16" s="29"/>
      <c r="I16" s="29"/>
      <c r="J16" s="29"/>
      <c r="K16" s="29">
        <v>11186</v>
      </c>
      <c r="L16" s="29">
        <v>41060</v>
      </c>
      <c r="M16" s="29">
        <v>2250</v>
      </c>
      <c r="N16" s="29">
        <f t="shared" si="1"/>
        <v>54496</v>
      </c>
    </row>
    <row r="17" spans="1:14" ht="40.5" customHeight="1" x14ac:dyDescent="0.35">
      <c r="A17" s="44" t="s">
        <v>31</v>
      </c>
      <c r="B17" s="29"/>
      <c r="C17" s="29"/>
      <c r="D17" s="29"/>
      <c r="E17" s="29"/>
      <c r="F17" s="29"/>
      <c r="G17" s="29">
        <v>12659.65</v>
      </c>
      <c r="H17" s="29">
        <v>7698.15</v>
      </c>
      <c r="I17" s="29"/>
      <c r="J17" s="29">
        <v>17942</v>
      </c>
      <c r="K17" s="29"/>
      <c r="L17" s="29"/>
      <c r="M17" s="29"/>
      <c r="N17" s="29">
        <f t="shared" si="1"/>
        <v>38299.800000000003</v>
      </c>
    </row>
    <row r="18" spans="1:14" ht="40.5" customHeight="1" x14ac:dyDescent="0.35">
      <c r="A18" s="59" t="s">
        <v>50</v>
      </c>
      <c r="B18" s="29"/>
      <c r="C18" s="29"/>
      <c r="D18" s="29"/>
      <c r="E18" s="29">
        <v>10108.15</v>
      </c>
      <c r="F18" s="29">
        <v>32871.83</v>
      </c>
      <c r="G18" s="29">
        <v>14864.65</v>
      </c>
      <c r="H18" s="29">
        <v>25794.71</v>
      </c>
      <c r="I18" s="29">
        <v>39452.839999999997</v>
      </c>
      <c r="J18" s="29">
        <v>6738.77</v>
      </c>
      <c r="K18" s="29">
        <v>13477.54</v>
      </c>
      <c r="L18" s="29">
        <v>55194</v>
      </c>
      <c r="M18" s="29">
        <v>68680</v>
      </c>
      <c r="N18" s="28">
        <f t="shared" si="1"/>
        <v>267182.49</v>
      </c>
    </row>
    <row r="19" spans="1:14" ht="40.5" customHeight="1" x14ac:dyDescent="0.35">
      <c r="A19" s="35" t="s">
        <v>52</v>
      </c>
      <c r="B19" s="28">
        <f>B20+B21+B22</f>
        <v>11843.2</v>
      </c>
      <c r="C19" s="28">
        <f t="shared" ref="C19:M19" si="4">C20+C21+C22</f>
        <v>14475.8</v>
      </c>
      <c r="D19" s="28">
        <f t="shared" si="4"/>
        <v>6282.2</v>
      </c>
      <c r="E19" s="28">
        <f t="shared" si="4"/>
        <v>14952.9</v>
      </c>
      <c r="F19" s="28">
        <f>F20+F21+F22</f>
        <v>-7454.6</v>
      </c>
      <c r="G19" s="28">
        <f t="shared" si="4"/>
        <v>1772.7999999999993</v>
      </c>
      <c r="H19" s="28">
        <f t="shared" si="4"/>
        <v>17462.330000000002</v>
      </c>
      <c r="I19" s="28">
        <f t="shared" si="4"/>
        <v>22773.71</v>
      </c>
      <c r="J19" s="28">
        <f t="shared" si="4"/>
        <v>23484.42</v>
      </c>
      <c r="K19" s="28">
        <f t="shared" si="4"/>
        <v>20661.759999999998</v>
      </c>
      <c r="L19" s="28">
        <f t="shared" si="4"/>
        <v>19763.939999999999</v>
      </c>
      <c r="M19" s="28">
        <f t="shared" si="4"/>
        <v>32939.47</v>
      </c>
      <c r="N19" s="28">
        <f t="shared" ref="N19:N22" si="5">SUM(B19:M19)</f>
        <v>178957.93</v>
      </c>
    </row>
    <row r="20" spans="1:14" ht="40.5" customHeight="1" x14ac:dyDescent="0.35">
      <c r="A20" s="34" t="s">
        <v>53</v>
      </c>
      <c r="B20" s="29">
        <v>2548</v>
      </c>
      <c r="C20" s="29">
        <v>3479</v>
      </c>
      <c r="D20" s="29">
        <v>-1813</v>
      </c>
      <c r="E20" s="29">
        <v>3454.5</v>
      </c>
      <c r="F20" s="29">
        <v>-7301</v>
      </c>
      <c r="G20" s="29">
        <v>-7448</v>
      </c>
      <c r="H20" s="29">
        <v>8443.9</v>
      </c>
      <c r="I20" s="29">
        <v>9418</v>
      </c>
      <c r="J20" s="29">
        <v>10904.3</v>
      </c>
      <c r="K20" s="29">
        <v>-1340.9</v>
      </c>
      <c r="L20" s="29">
        <v>25.3</v>
      </c>
      <c r="M20" s="29">
        <v>8349</v>
      </c>
      <c r="N20" s="29">
        <f t="shared" si="5"/>
        <v>28719.099999999995</v>
      </c>
    </row>
    <row r="21" spans="1:14" ht="40.5" customHeight="1" x14ac:dyDescent="0.35">
      <c r="A21" s="34" t="s">
        <v>54</v>
      </c>
      <c r="B21" s="29"/>
      <c r="C21" s="29"/>
      <c r="D21" s="29"/>
      <c r="E21" s="29"/>
      <c r="F21" s="29"/>
      <c r="G21" s="29"/>
      <c r="H21" s="29"/>
      <c r="I21" s="29"/>
      <c r="J21" s="29"/>
      <c r="K21" s="29">
        <v>0</v>
      </c>
      <c r="L21" s="29"/>
      <c r="M21" s="29"/>
      <c r="N21" s="29">
        <f t="shared" si="5"/>
        <v>0</v>
      </c>
    </row>
    <row r="22" spans="1:14" ht="40.5" customHeight="1" x14ac:dyDescent="0.35">
      <c r="A22" s="44" t="s">
        <v>55</v>
      </c>
      <c r="B22" s="29">
        <v>9295.2000000000007</v>
      </c>
      <c r="C22" s="29">
        <v>10996.8</v>
      </c>
      <c r="D22" s="29">
        <v>8095.2</v>
      </c>
      <c r="E22" s="29">
        <v>11498.4</v>
      </c>
      <c r="F22" s="29">
        <v>-153.6</v>
      </c>
      <c r="G22" s="29">
        <v>9220.7999999999993</v>
      </c>
      <c r="H22" s="29">
        <v>9018.43</v>
      </c>
      <c r="I22" s="29">
        <v>13355.71</v>
      </c>
      <c r="J22" s="29">
        <v>12580.12</v>
      </c>
      <c r="K22" s="29">
        <v>22002.66</v>
      </c>
      <c r="L22" s="29">
        <v>19738.64</v>
      </c>
      <c r="M22" s="29">
        <v>24590.47</v>
      </c>
      <c r="N22" s="29">
        <f t="shared" si="5"/>
        <v>150238.83000000002</v>
      </c>
    </row>
    <row r="23" spans="1:14" ht="39.75" customHeight="1" x14ac:dyDescent="0.35">
      <c r="A23" s="35" t="s">
        <v>56</v>
      </c>
      <c r="B23" s="28">
        <v>39644.239999999998</v>
      </c>
      <c r="C23" s="28">
        <v>39644.239999999998</v>
      </c>
      <c r="D23" s="28">
        <v>39644.239999999998</v>
      </c>
      <c r="E23" s="28">
        <v>39644.239999999998</v>
      </c>
      <c r="F23" s="28">
        <v>39644.239999999998</v>
      </c>
      <c r="G23" s="28">
        <v>39644.239999999998</v>
      </c>
      <c r="H23" s="28">
        <v>39644.239999999998</v>
      </c>
      <c r="I23" s="28">
        <v>39644.239999999998</v>
      </c>
      <c r="J23" s="28">
        <v>39645.58</v>
      </c>
      <c r="K23" s="28">
        <v>39645.58</v>
      </c>
      <c r="L23" s="28">
        <v>39645.58</v>
      </c>
      <c r="M23" s="28">
        <v>39645.58</v>
      </c>
      <c r="N23" s="28">
        <f t="shared" si="1"/>
        <v>475736.24000000005</v>
      </c>
    </row>
    <row r="24" spans="1:14" ht="22.5" customHeight="1" x14ac:dyDescent="0.35">
      <c r="A24" s="35" t="s">
        <v>25</v>
      </c>
      <c r="B24" s="28">
        <f>B4+B8+B14+B23+B18+B19</f>
        <v>265778.98</v>
      </c>
      <c r="C24" s="28">
        <f t="shared" ref="C24:N24" si="6">C4+C8+C14+C23+C18+C19</f>
        <v>241874.02999999997</v>
      </c>
      <c r="D24" s="28">
        <f t="shared" si="6"/>
        <v>235608.97999999998</v>
      </c>
      <c r="E24" s="28">
        <f t="shared" si="6"/>
        <v>272966.38999999996</v>
      </c>
      <c r="F24" s="28">
        <f t="shared" si="6"/>
        <v>238346.09</v>
      </c>
      <c r="G24" s="28">
        <f t="shared" si="6"/>
        <v>245665.66999999998</v>
      </c>
      <c r="H24" s="28">
        <f t="shared" si="6"/>
        <v>261073.25999999995</v>
      </c>
      <c r="I24" s="28">
        <f t="shared" si="6"/>
        <v>276167.02999999997</v>
      </c>
      <c r="J24" s="28">
        <f t="shared" si="6"/>
        <v>263974.57</v>
      </c>
      <c r="K24" s="28">
        <f t="shared" si="6"/>
        <v>260285.76000000004</v>
      </c>
      <c r="L24" s="28">
        <f t="shared" si="6"/>
        <v>334108.42</v>
      </c>
      <c r="M24" s="28">
        <f t="shared" si="6"/>
        <v>331145.12</v>
      </c>
      <c r="N24" s="28">
        <f t="shared" si="6"/>
        <v>3226994.3000000003</v>
      </c>
    </row>
    <row r="25" spans="1:14" ht="15.75" x14ac:dyDescent="0.25">
      <c r="A25" s="80" t="s">
        <v>70</v>
      </c>
      <c r="B25" s="80"/>
      <c r="C25" s="80"/>
      <c r="D25" s="36"/>
      <c r="E25" s="36"/>
      <c r="F25" s="36"/>
      <c r="G25" s="50"/>
      <c r="H25" s="36"/>
      <c r="I25" s="36"/>
      <c r="J25" s="36"/>
      <c r="K25" s="36"/>
      <c r="L25" s="81" t="s">
        <v>29</v>
      </c>
      <c r="M25" s="81"/>
      <c r="N25" s="81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0" t="s">
        <v>27</v>
      </c>
      <c r="B27" s="80"/>
      <c r="C27" s="80"/>
      <c r="D27" s="36"/>
      <c r="E27" s="36"/>
      <c r="F27" s="36"/>
      <c r="G27" s="36"/>
      <c r="H27" s="36"/>
      <c r="I27" s="36"/>
      <c r="J27" s="36"/>
      <c r="K27" s="36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1" sqref="C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3" t="s">
        <v>41</v>
      </c>
      <c r="B4" s="53" t="s">
        <v>41</v>
      </c>
      <c r="C4" s="53"/>
      <c r="D4" s="53" t="s">
        <v>42</v>
      </c>
      <c r="E4" s="53" t="s">
        <v>43</v>
      </c>
    </row>
    <row r="5" spans="1:7" x14ac:dyDescent="0.25">
      <c r="A5" s="54" t="s">
        <v>44</v>
      </c>
      <c r="B5" s="54" t="s">
        <v>45</v>
      </c>
      <c r="C5" s="54" t="s">
        <v>46</v>
      </c>
      <c r="D5" s="54" t="s">
        <v>47</v>
      </c>
      <c r="E5" s="54" t="s">
        <v>48</v>
      </c>
    </row>
    <row r="6" spans="1:7" x14ac:dyDescent="0.25">
      <c r="A6" s="39"/>
      <c r="B6" s="39"/>
      <c r="C6" s="55"/>
      <c r="D6" s="56"/>
      <c r="E6" s="39"/>
    </row>
    <row r="7" spans="1:7" x14ac:dyDescent="0.25">
      <c r="A7" s="39"/>
      <c r="B7" s="39"/>
      <c r="C7" s="55"/>
      <c r="D7" s="56"/>
      <c r="E7" s="57"/>
    </row>
    <row r="8" spans="1:7" x14ac:dyDescent="0.25">
      <c r="A8" s="39"/>
      <c r="B8" s="39"/>
      <c r="C8" s="55"/>
      <c r="D8" s="56"/>
      <c r="E8" s="39"/>
    </row>
    <row r="9" spans="1:7" x14ac:dyDescent="0.25">
      <c r="A9" s="39"/>
      <c r="B9" s="39"/>
      <c r="C9" s="55"/>
      <c r="D9" s="56"/>
      <c r="E9" s="39"/>
    </row>
    <row r="10" spans="1:7" x14ac:dyDescent="0.25">
      <c r="A10" s="39"/>
      <c r="B10" s="39"/>
      <c r="C10" s="55"/>
      <c r="D10" s="56"/>
      <c r="E10" s="39"/>
    </row>
    <row r="11" spans="1:7" x14ac:dyDescent="0.25">
      <c r="A11" s="39"/>
      <c r="B11" s="39"/>
      <c r="C11" s="55"/>
      <c r="D11" s="56"/>
      <c r="E11" s="39"/>
    </row>
    <row r="12" spans="1:7" x14ac:dyDescent="0.25">
      <c r="A12" s="39"/>
      <c r="B12" s="39"/>
      <c r="C12" s="55"/>
      <c r="D12" s="56"/>
      <c r="E12" s="39"/>
    </row>
    <row r="13" spans="1:7" x14ac:dyDescent="0.25">
      <c r="A13" s="39"/>
      <c r="B13" s="39"/>
      <c r="C13" s="55"/>
      <c r="D13" s="56"/>
      <c r="E13" s="39"/>
    </row>
    <row r="14" spans="1:7" x14ac:dyDescent="0.25">
      <c r="A14" s="39"/>
      <c r="B14" s="39"/>
      <c r="C14" s="55"/>
      <c r="D14" s="56"/>
      <c r="E14" s="39"/>
    </row>
    <row r="15" spans="1:7" x14ac:dyDescent="0.25">
      <c r="A15" s="39"/>
      <c r="B15" s="39"/>
      <c r="C15" s="55"/>
      <c r="D15" s="56"/>
      <c r="E15" s="39"/>
    </row>
    <row r="16" spans="1:7" x14ac:dyDescent="0.25">
      <c r="A16" s="39"/>
      <c r="B16" s="39"/>
      <c r="C16" s="55"/>
      <c r="D16" s="56"/>
      <c r="E16" s="39"/>
    </row>
    <row r="17" spans="1:5" x14ac:dyDescent="0.25">
      <c r="A17" s="39"/>
      <c r="B17" s="39"/>
      <c r="C17" s="55"/>
      <c r="D17" s="56"/>
      <c r="E17" s="39"/>
    </row>
    <row r="18" spans="1:5" x14ac:dyDescent="0.25">
      <c r="A18" s="39"/>
      <c r="B18" s="39"/>
      <c r="C18" s="55"/>
      <c r="D18" s="56"/>
      <c r="E18" s="39"/>
    </row>
    <row r="19" spans="1:5" x14ac:dyDescent="0.25">
      <c r="A19" s="39"/>
      <c r="B19" s="39"/>
      <c r="C19" s="55"/>
      <c r="D19" s="39"/>
      <c r="E19" s="39"/>
    </row>
    <row r="20" spans="1:5" x14ac:dyDescent="0.25">
      <c r="A20" s="39"/>
      <c r="B20" s="39"/>
      <c r="C20" s="55"/>
      <c r="D20" s="39"/>
      <c r="E20" s="39"/>
    </row>
    <row r="21" spans="1:5" x14ac:dyDescent="0.25">
      <c r="A21" s="39"/>
      <c r="B21" s="39"/>
      <c r="C21" s="55"/>
      <c r="D21" s="39"/>
      <c r="E21" s="39"/>
    </row>
    <row r="22" spans="1:5" x14ac:dyDescent="0.25">
      <c r="A22" s="39"/>
      <c r="B22" s="39"/>
      <c r="C22" s="55"/>
      <c r="D22" s="39"/>
      <c r="E22" s="39"/>
    </row>
    <row r="23" spans="1:5" x14ac:dyDescent="0.25">
      <c r="A23" s="39"/>
      <c r="B23" s="39"/>
      <c r="C23" s="55"/>
      <c r="D23" s="39"/>
      <c r="E23" s="39"/>
    </row>
    <row r="24" spans="1:5" x14ac:dyDescent="0.25">
      <c r="A24" s="39"/>
      <c r="B24" s="39"/>
      <c r="C24" s="55"/>
      <c r="D24" s="39"/>
      <c r="E24" s="39"/>
    </row>
    <row r="25" spans="1:5" x14ac:dyDescent="0.25">
      <c r="A25" s="39"/>
      <c r="B25" s="39"/>
      <c r="C25" s="55"/>
      <c r="D25" s="39"/>
      <c r="E25" s="39"/>
    </row>
    <row r="26" spans="1:5" x14ac:dyDescent="0.25">
      <c r="A26" s="39"/>
      <c r="B26" s="39"/>
      <c r="C26" s="55"/>
      <c r="D26" s="39"/>
      <c r="E26" s="39"/>
    </row>
    <row r="27" spans="1:5" x14ac:dyDescent="0.25">
      <c r="A27" s="39"/>
      <c r="B27" s="39"/>
      <c r="C27" s="55"/>
      <c r="D27" s="39"/>
      <c r="E27" s="39"/>
    </row>
    <row r="28" spans="1:5" x14ac:dyDescent="0.25">
      <c r="A28" s="39"/>
      <c r="B28" s="39"/>
      <c r="C28" s="5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6" workbookViewId="0">
      <selection activeCell="C19" sqref="C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6" t="s">
        <v>60</v>
      </c>
      <c r="C1" s="76"/>
      <c r="D1" s="76"/>
    </row>
    <row r="2" spans="1:4" ht="15.75" x14ac:dyDescent="0.25">
      <c r="A2" s="6"/>
      <c r="B2" s="78" t="s">
        <v>57</v>
      </c>
      <c r="C2" s="78"/>
      <c r="D2" s="78"/>
    </row>
    <row r="3" spans="1:4" ht="15.75" x14ac:dyDescent="0.25">
      <c r="A3" s="6"/>
      <c r="B3" s="76" t="s">
        <v>49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38">
        <v>1</v>
      </c>
      <c r="B6" s="13" t="s">
        <v>82</v>
      </c>
      <c r="C6" s="46">
        <v>10108.15</v>
      </c>
      <c r="D6" s="3"/>
    </row>
    <row r="7" spans="1:4" x14ac:dyDescent="0.25">
      <c r="A7" s="41"/>
      <c r="B7" s="3" t="s">
        <v>78</v>
      </c>
      <c r="C7" s="74">
        <v>10108.15</v>
      </c>
      <c r="D7" s="14">
        <v>10108.15</v>
      </c>
    </row>
    <row r="8" spans="1:4" x14ac:dyDescent="0.25">
      <c r="A8" s="15"/>
      <c r="B8" s="3" t="s">
        <v>8</v>
      </c>
      <c r="C8" s="18"/>
      <c r="D8" s="58"/>
    </row>
    <row r="9" spans="1:4" x14ac:dyDescent="0.25">
      <c r="A9" s="39">
        <v>1</v>
      </c>
      <c r="B9" s="55" t="s">
        <v>82</v>
      </c>
      <c r="C9" s="41">
        <v>17408.48</v>
      </c>
      <c r="D9" s="14"/>
    </row>
    <row r="10" spans="1:4" x14ac:dyDescent="0.25">
      <c r="A10" s="60">
        <v>2</v>
      </c>
      <c r="B10" s="68" t="s">
        <v>87</v>
      </c>
      <c r="C10" s="61">
        <v>7021.25</v>
      </c>
      <c r="D10" s="62"/>
    </row>
    <row r="11" spans="1:4" x14ac:dyDescent="0.25">
      <c r="A11" s="41">
        <v>3</v>
      </c>
      <c r="B11" s="38" t="s">
        <v>88</v>
      </c>
      <c r="C11" s="14">
        <v>1442.1</v>
      </c>
      <c r="D11" s="14"/>
    </row>
    <row r="12" spans="1:4" x14ac:dyDescent="0.25">
      <c r="A12" s="15">
        <v>4</v>
      </c>
      <c r="B12" s="41" t="s">
        <v>89</v>
      </c>
      <c r="C12" s="15">
        <v>7000</v>
      </c>
      <c r="D12" s="14"/>
    </row>
    <row r="13" spans="1:4" x14ac:dyDescent="0.25">
      <c r="A13" s="15"/>
      <c r="B13" s="14" t="s">
        <v>85</v>
      </c>
      <c r="C13" s="14">
        <v>32871.83</v>
      </c>
      <c r="D13" s="14">
        <v>42979.98</v>
      </c>
    </row>
    <row r="14" spans="1:4" x14ac:dyDescent="0.25">
      <c r="A14" s="15"/>
      <c r="B14" s="14" t="s">
        <v>9</v>
      </c>
      <c r="C14" s="41"/>
      <c r="D14" s="14"/>
    </row>
    <row r="15" spans="1:4" x14ac:dyDescent="0.25">
      <c r="A15" s="15">
        <v>1</v>
      </c>
      <c r="B15" s="15" t="s">
        <v>82</v>
      </c>
      <c r="C15" s="15">
        <v>12915.97</v>
      </c>
      <c r="D15" s="14"/>
    </row>
    <row r="16" spans="1:4" x14ac:dyDescent="0.25">
      <c r="A16" s="41">
        <v>2</v>
      </c>
      <c r="B16" s="42" t="s">
        <v>97</v>
      </c>
      <c r="C16" s="41">
        <v>1948.68</v>
      </c>
      <c r="D16" s="14"/>
    </row>
    <row r="17" spans="1:4" x14ac:dyDescent="0.25">
      <c r="A17" s="15"/>
      <c r="B17" s="14" t="s">
        <v>91</v>
      </c>
      <c r="C17" s="14">
        <f>SUM(C15:C16)</f>
        <v>14864.65</v>
      </c>
      <c r="D17" s="14">
        <v>57844.63</v>
      </c>
    </row>
    <row r="18" spans="1:4" x14ac:dyDescent="0.25">
      <c r="A18" s="15"/>
      <c r="B18" s="14" t="s">
        <v>10</v>
      </c>
      <c r="C18" s="41"/>
      <c r="D18" s="14"/>
    </row>
    <row r="19" spans="1:4" x14ac:dyDescent="0.25">
      <c r="A19" s="15">
        <v>1</v>
      </c>
      <c r="B19" s="15" t="s">
        <v>82</v>
      </c>
      <c r="C19" s="41">
        <v>12354.41</v>
      </c>
      <c r="D19" s="14"/>
    </row>
    <row r="20" spans="1:4" x14ac:dyDescent="0.25">
      <c r="A20" s="41">
        <v>2</v>
      </c>
      <c r="B20" s="22" t="s">
        <v>101</v>
      </c>
      <c r="C20" s="41">
        <v>2543.1999999999998</v>
      </c>
      <c r="D20" s="14"/>
    </row>
    <row r="21" spans="1:4" x14ac:dyDescent="0.25">
      <c r="A21" s="41">
        <v>3</v>
      </c>
      <c r="B21" s="13" t="s">
        <v>102</v>
      </c>
      <c r="C21" s="41">
        <v>10897.1</v>
      </c>
      <c r="D21" s="14"/>
    </row>
    <row r="22" spans="1:4" x14ac:dyDescent="0.25">
      <c r="A22" s="41"/>
      <c r="B22" s="14" t="s">
        <v>99</v>
      </c>
      <c r="C22" s="14">
        <f>SUM(C19:C21)</f>
        <v>25794.71</v>
      </c>
      <c r="D22" s="14">
        <v>83639.34</v>
      </c>
    </row>
    <row r="23" spans="1:4" x14ac:dyDescent="0.25">
      <c r="A23" s="41"/>
      <c r="B23" s="23" t="s">
        <v>11</v>
      </c>
      <c r="C23" s="41"/>
      <c r="D23" s="14"/>
    </row>
    <row r="24" spans="1:4" x14ac:dyDescent="0.25">
      <c r="A24" s="41">
        <v>1</v>
      </c>
      <c r="B24" s="25" t="s">
        <v>82</v>
      </c>
      <c r="C24" s="41">
        <v>11792.84</v>
      </c>
      <c r="D24" s="14"/>
    </row>
    <row r="25" spans="1:4" x14ac:dyDescent="0.25">
      <c r="A25" s="41">
        <v>2</v>
      </c>
      <c r="B25" s="32" t="s">
        <v>106</v>
      </c>
      <c r="C25" s="41">
        <v>27660</v>
      </c>
      <c r="D25" s="14"/>
    </row>
    <row r="26" spans="1:4" x14ac:dyDescent="0.25">
      <c r="A26" s="41"/>
      <c r="B26" s="23" t="s">
        <v>104</v>
      </c>
      <c r="C26" s="14">
        <f>SUM(C24:C25)</f>
        <v>39452.839999999997</v>
      </c>
      <c r="D26" s="14">
        <v>123092.18</v>
      </c>
    </row>
    <row r="27" spans="1:4" x14ac:dyDescent="0.25">
      <c r="A27" s="41"/>
      <c r="B27" s="23" t="s">
        <v>12</v>
      </c>
      <c r="C27" s="41"/>
      <c r="D27" s="14"/>
    </row>
    <row r="28" spans="1:4" x14ac:dyDescent="0.25">
      <c r="A28" s="41">
        <v>1</v>
      </c>
      <c r="B28" s="22" t="s">
        <v>82</v>
      </c>
      <c r="C28" s="14">
        <v>6738.77</v>
      </c>
      <c r="D28" s="14">
        <v>129830.95</v>
      </c>
    </row>
    <row r="29" spans="1:4" x14ac:dyDescent="0.25">
      <c r="A29" s="41"/>
      <c r="B29" s="31" t="s">
        <v>13</v>
      </c>
      <c r="C29" s="41"/>
      <c r="D29" s="14"/>
    </row>
    <row r="30" spans="1:4" x14ac:dyDescent="0.25">
      <c r="A30" s="41">
        <v>1</v>
      </c>
      <c r="B30" s="22" t="s">
        <v>82</v>
      </c>
      <c r="C30" s="41">
        <v>13477.54</v>
      </c>
      <c r="D30" s="14">
        <f>C30+D28</f>
        <v>143308.49</v>
      </c>
    </row>
    <row r="31" spans="1:4" x14ac:dyDescent="0.25">
      <c r="A31" s="41"/>
      <c r="B31" s="31" t="s">
        <v>14</v>
      </c>
      <c r="C31" s="41"/>
      <c r="D31" s="14"/>
    </row>
    <row r="32" spans="1:4" x14ac:dyDescent="0.25">
      <c r="A32" s="41">
        <v>1</v>
      </c>
      <c r="B32" s="22" t="s">
        <v>120</v>
      </c>
      <c r="C32" s="14">
        <v>55194</v>
      </c>
      <c r="D32" s="14">
        <f>C32+D30</f>
        <v>198502.49</v>
      </c>
    </row>
    <row r="33" spans="1:4" x14ac:dyDescent="0.25">
      <c r="A33" s="41"/>
      <c r="B33" s="31" t="s">
        <v>15</v>
      </c>
      <c r="C33" s="41"/>
      <c r="D33" s="14"/>
    </row>
    <row r="34" spans="1:4" ht="30" x14ac:dyDescent="0.25">
      <c r="A34" s="41">
        <v>1</v>
      </c>
      <c r="B34" s="22" t="s">
        <v>131</v>
      </c>
      <c r="C34" s="41">
        <v>68550</v>
      </c>
      <c r="D34" s="14"/>
    </row>
    <row r="35" spans="1:4" x14ac:dyDescent="0.25">
      <c r="A35" s="41">
        <v>2</v>
      </c>
      <c r="B35" s="22" t="s">
        <v>132</v>
      </c>
      <c r="C35" s="41">
        <v>130</v>
      </c>
      <c r="D35" s="14"/>
    </row>
    <row r="36" spans="1:4" x14ac:dyDescent="0.25">
      <c r="A36" s="41"/>
      <c r="B36" s="31" t="s">
        <v>126</v>
      </c>
      <c r="C36" s="14">
        <f>SUM(C34:C35)</f>
        <v>68680</v>
      </c>
      <c r="D36" s="14">
        <f>C36+D32</f>
        <v>267182.49</v>
      </c>
    </row>
    <row r="37" spans="1:4" x14ac:dyDescent="0.25">
      <c r="A37" s="41"/>
      <c r="B37" s="22"/>
      <c r="C37" s="41"/>
      <c r="D37" s="14"/>
    </row>
    <row r="38" spans="1:4" x14ac:dyDescent="0.25">
      <c r="A38" s="41"/>
      <c r="B38" s="32"/>
      <c r="C38" s="41"/>
      <c r="D38" s="14"/>
    </row>
    <row r="39" spans="1:4" x14ac:dyDescent="0.25">
      <c r="A39" s="15"/>
      <c r="B39" s="22"/>
      <c r="C39" s="15"/>
      <c r="D39" s="15"/>
    </row>
    <row r="40" spans="1:4" x14ac:dyDescent="0.25">
      <c r="A40" s="15"/>
      <c r="B40" s="38"/>
      <c r="C40" s="41"/>
      <c r="D40" s="14"/>
    </row>
    <row r="41" spans="1:4" x14ac:dyDescent="0.25">
      <c r="A41" s="15"/>
      <c r="B41" s="23"/>
      <c r="C41" s="14"/>
      <c r="D4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2021-02-16T07:21:24Z</cp:lastPrinted>
  <dcterms:created xsi:type="dcterms:W3CDTF">2011-07-25T05:21:17Z</dcterms:created>
  <dcterms:modified xsi:type="dcterms:W3CDTF">2021-02-16T07:25:12Z</dcterms:modified>
</cp:coreProperties>
</file>