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N20" i="5" l="1"/>
  <c r="N16" i="5"/>
  <c r="N13" i="5"/>
  <c r="N7" i="5"/>
  <c r="N5" i="5"/>
  <c r="N22" i="5"/>
  <c r="N19" i="5"/>
  <c r="D41" i="9" l="1"/>
  <c r="D68" i="2"/>
  <c r="C68" i="2"/>
  <c r="D41" i="1"/>
  <c r="C63" i="2"/>
  <c r="C39" i="1"/>
  <c r="D39" i="9"/>
  <c r="C59" i="2"/>
  <c r="D59" i="2" s="1"/>
  <c r="C37" i="9"/>
  <c r="C13" i="3"/>
  <c r="D13" i="3" s="1"/>
  <c r="D15" i="3" s="1"/>
  <c r="C53" i="2"/>
  <c r="C33" i="1"/>
  <c r="C11" i="6"/>
  <c r="C49" i="2"/>
  <c r="C28" i="1"/>
  <c r="C31" i="9"/>
  <c r="C45" i="2"/>
  <c r="C23" i="1"/>
  <c r="C9" i="3"/>
  <c r="C41" i="2"/>
  <c r="C23" i="9"/>
  <c r="C17" i="9"/>
  <c r="C15" i="2"/>
  <c r="D15" i="2" s="1"/>
  <c r="D8" i="1"/>
  <c r="D10" i="1" s="1"/>
  <c r="D13" i="1" s="1"/>
  <c r="D17" i="1" s="1"/>
  <c r="D19" i="1" s="1"/>
  <c r="M4" i="5"/>
  <c r="L4" i="5"/>
  <c r="K4" i="5"/>
  <c r="J4" i="5"/>
  <c r="I4" i="5"/>
  <c r="H4" i="5"/>
  <c r="G4" i="5"/>
  <c r="F4" i="5"/>
  <c r="E4" i="5"/>
  <c r="D4" i="5"/>
  <c r="C4" i="5"/>
  <c r="B4" i="5"/>
  <c r="C9" i="2"/>
  <c r="I8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11" i="5"/>
  <c r="M8" i="5"/>
  <c r="L8" i="5"/>
  <c r="K8" i="5"/>
  <c r="J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23" i="1" l="1"/>
  <c r="D28" i="1" s="1"/>
  <c r="D33" i="1" s="1"/>
  <c r="D35" i="1" s="1"/>
  <c r="D39" i="1" s="1"/>
  <c r="D63" i="2"/>
  <c r="I24" i="5"/>
  <c r="H24" i="5"/>
  <c r="F24" i="5"/>
  <c r="G24" i="5"/>
  <c r="B24" i="5"/>
  <c r="J24" i="5"/>
  <c r="M24" i="5"/>
  <c r="K24" i="5"/>
  <c r="L24" i="5"/>
  <c r="E24" i="5"/>
  <c r="D24" i="5"/>
  <c r="C24" i="5"/>
  <c r="N6" i="5"/>
  <c r="N23" i="5"/>
  <c r="N4" i="5" l="1"/>
  <c r="N10" i="5"/>
  <c r="N9" i="5"/>
  <c r="N15" i="5" l="1"/>
  <c r="N14" i="5"/>
  <c r="N24" i="5" s="1"/>
  <c r="N8" i="5" l="1"/>
</calcChain>
</file>

<file path=xl/sharedStrings.xml><?xml version="1.0" encoding="utf-8"?>
<sst xmlns="http://schemas.openxmlformats.org/spreadsheetml/2006/main" count="250" uniqueCount="124">
  <si>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</si>
  <si>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</si>
  <si>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</si>
  <si>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</si>
  <si>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</si>
  <si>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</si>
  <si>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</si>
  <si>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</si>
  <si>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</si>
  <si>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</si>
  <si>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</si>
  <si>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</si>
  <si>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</si>
  <si>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</si>
  <si>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</si>
  <si>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</si>
  <si>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</si>
  <si>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</si>
  <si>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</si>
  <si>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</si>
  <si>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</si>
  <si>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</si>
  <si>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</si>
  <si>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</si>
  <si>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</si>
  <si>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</si>
  <si>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</si>
  <si>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</si>
  <si>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</si>
  <si>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</si>
  <si>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</si>
  <si>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</si>
  <si>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</si>
  <si>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</si>
  <si>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</si>
  <si>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</si>
  <si>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</si>
  <si>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</si>
  <si>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</si>
  <si>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</si>
  <si>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</si>
  <si>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</si>
  <si>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</si>
  <si>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</si>
  <si>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</si>
  <si>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</si>
  <si>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</si>
  <si>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</si>
  <si>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</si>
  <si>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</si>
  <si>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</si>
  <si>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Сосновая,50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</si>
  <si>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</si>
  <si>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</si>
  <si>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</si>
  <si>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</si>
  <si>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</si>
  <si>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</si>
  <si>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</si>
  <si>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</si>
  <si>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Техническое обслуживание системы видеонаблюдения</t>
  </si>
  <si>
    <t>Техническое обслуживание домофона</t>
  </si>
  <si>
    <t>Лицевой счет. Сводный расчет  2020г</t>
  </si>
  <si>
    <t>Лицевой счёт  2020г</t>
  </si>
  <si>
    <t>Лицевой счёт 2020г</t>
  </si>
  <si>
    <t>Приобретение коврика</t>
  </si>
  <si>
    <t>Установка ограждения мусорных баков (на 3шт.)</t>
  </si>
  <si>
    <t>Геен.директор ООО УК "Крокус"</t>
  </si>
  <si>
    <t>Ремонт шлакбаума</t>
  </si>
  <si>
    <t>Очистка подъездных козырьков от снега</t>
  </si>
  <si>
    <t>Ремонт решетки</t>
  </si>
  <si>
    <t>Замена панели КС-2006 подъезд №2</t>
  </si>
  <si>
    <t>Итога за март</t>
  </si>
  <si>
    <t>Итого за апрель</t>
  </si>
  <si>
    <t>Чистка фильтров, промывка теплообменников</t>
  </si>
  <si>
    <t>Выдана жителям стремянка</t>
  </si>
  <si>
    <t>Закрепление светильника</t>
  </si>
  <si>
    <t>Дезинфекция подъезда</t>
  </si>
  <si>
    <t>Выполнен ремонт отверстия в стене</t>
  </si>
  <si>
    <t>Вывод воды для полива</t>
  </si>
  <si>
    <t>Итого за май</t>
  </si>
  <si>
    <t>Подъезд № 1 Частичная покраска стен</t>
  </si>
  <si>
    <t>Замена доводчика входной двери .Ремонт домофона</t>
  </si>
  <si>
    <t>Покраска бордюр лицевой стороны</t>
  </si>
  <si>
    <t>Установка лавочек 1 шт</t>
  </si>
  <si>
    <t>Покраска контейнеров 3шт</t>
  </si>
  <si>
    <t>Установка бетонных блоков 2шт</t>
  </si>
  <si>
    <t>Автоуслуги 1,5 часа</t>
  </si>
  <si>
    <t>Наклейки курение зпрещено</t>
  </si>
  <si>
    <t>Наклейки доска объявлений</t>
  </si>
  <si>
    <t>Итого за июнь</t>
  </si>
  <si>
    <t>Частичный ремонт кровли</t>
  </si>
  <si>
    <t>Кв№53 Устранение протекания примыкания кровли балкона</t>
  </si>
  <si>
    <t>Прикрипление таблички парковка запрещена</t>
  </si>
  <si>
    <t>Сварочные работы в ограждениях для контейнеров</t>
  </si>
  <si>
    <t>Ремонт контейнерной площадки</t>
  </si>
  <si>
    <t>Замена доводчика входной двери подъезд №4</t>
  </si>
  <si>
    <t>Изготовление ,демонтаж,монтаж стеклопакета,доставка (за апрель)</t>
  </si>
  <si>
    <t>Поверка счетчиков</t>
  </si>
  <si>
    <t>Итого за июль</t>
  </si>
  <si>
    <t>Скос травы на придомовой территории</t>
  </si>
  <si>
    <t xml:space="preserve">Привоз песка </t>
  </si>
  <si>
    <t>Установка лавочки и табличек выгол собак 2шт</t>
  </si>
  <si>
    <t>Стоимость табличек 2шт</t>
  </si>
  <si>
    <t>Стоимость лавочки</t>
  </si>
  <si>
    <t>Осмотр и чистка подвала</t>
  </si>
  <si>
    <t>Замена крышки фильтра</t>
  </si>
  <si>
    <t>Итого за август</t>
  </si>
  <si>
    <t>Демонтаж ПРЭМ</t>
  </si>
  <si>
    <t>Установка ПРЭМ</t>
  </si>
  <si>
    <t>Демонтаж кранов для полива</t>
  </si>
  <si>
    <t>Запуск отопления. Развоздушка</t>
  </si>
  <si>
    <t>Итого за сентябрь</t>
  </si>
  <si>
    <t>Ремонт цоколя</t>
  </si>
  <si>
    <t>Замена петли на дверь Анком</t>
  </si>
  <si>
    <t>Ремонт контейнера</t>
  </si>
  <si>
    <t>Утепление отдушен в подвале</t>
  </si>
  <si>
    <t>Замена блока КС-2006 подъезд №2 (домофон)</t>
  </si>
  <si>
    <t>Итого за октябрь</t>
  </si>
  <si>
    <t>Монтаж шумоизоляции стен УУТ</t>
  </si>
  <si>
    <t>Демонтаж неисправного погодника в ТУ</t>
  </si>
  <si>
    <t>Итого за ноябрь</t>
  </si>
  <si>
    <t>Итого за декабрь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</si>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</sst>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2" fontId="0" fillId="0" borderId="1" xfId="0" applyNumberFormat="1" applyFont="1" applyBorder="1" applyAlignment="1">
      <alignment wrapText="1"/>
    </xf>
    <xf numFmtId="0" fontId="0" fillId="0" borderId="4" xfId="0" applyFont="1" applyBorder="1"/>
    <xf numFmtId="0" fontId="0" fillId="0" borderId="1" xfId="0" applyFont="1" applyBorder="1" applyAlignment="1">
      <alignment horizontal="left" wrapText="1"/>
    </xf>
    <xf numFmtId="2" fontId="1" fillId="0" borderId="5" xfId="0" applyNumberFormat="1" applyFont="1" applyBorder="1"/>
    <xf numFmtId="0" fontId="8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0" fillId="0" borderId="6" xfId="0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6" workbookViewId="0">
      <selection activeCell="B46" sqref="B4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5" t="s">
        <v>63</v>
      </c>
      <c r="C1" s="75"/>
      <c r="D1" s="75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4" t="s">
        <v>4</v>
      </c>
      <c r="C3" s="74"/>
      <c r="D3" s="74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8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>
        <f>D6+C8</f>
        <v>2447.84</v>
      </c>
      <c r="E8" s="6"/>
      <c r="F8" s="1"/>
    </row>
    <row r="9" spans="1:8" x14ac:dyDescent="0.25">
      <c r="A9" s="40"/>
      <c r="B9" s="3" t="s">
        <v>3</v>
      </c>
      <c r="C9" s="40"/>
      <c r="D9" s="13"/>
      <c r="E9" s="6"/>
      <c r="F9" s="1"/>
    </row>
    <row r="10" spans="1:8" s="5" customFormat="1" ht="30" x14ac:dyDescent="0.25">
      <c r="A10" s="40">
        <v>1</v>
      </c>
      <c r="B10" s="13" t="s">
        <v>57</v>
      </c>
      <c r="C10" s="13">
        <v>1223.92</v>
      </c>
      <c r="D10" s="3">
        <f>C10+D8</f>
        <v>3671.76</v>
      </c>
      <c r="E10" s="11"/>
      <c r="F10" s="4"/>
    </row>
    <row r="11" spans="1:8" s="5" customFormat="1" x14ac:dyDescent="0.25">
      <c r="A11" s="40"/>
      <c r="B11" s="3" t="s">
        <v>7</v>
      </c>
      <c r="C11" s="13"/>
      <c r="D11" s="3"/>
      <c r="E11" s="11"/>
      <c r="F11" s="4"/>
    </row>
    <row r="12" spans="1:8" s="5" customFormat="1" ht="30" x14ac:dyDescent="0.25">
      <c r="A12" s="40">
        <v>1</v>
      </c>
      <c r="B12" s="13" t="s">
        <v>57</v>
      </c>
      <c r="C12" s="13">
        <v>1223.92</v>
      </c>
      <c r="D12" s="3"/>
      <c r="E12" s="4"/>
      <c r="F12" s="4"/>
    </row>
    <row r="13" spans="1:8" s="5" customFormat="1" x14ac:dyDescent="0.25">
      <c r="A13" s="13"/>
      <c r="B13" s="3" t="s">
        <v>73</v>
      </c>
      <c r="C13" s="3">
        <v>1223.92</v>
      </c>
      <c r="D13" s="3">
        <f>C13+D10</f>
        <v>4895.68</v>
      </c>
      <c r="E13" s="4"/>
      <c r="F13" s="4"/>
    </row>
    <row r="14" spans="1:8" s="5" customFormat="1" x14ac:dyDescent="0.25">
      <c r="A14" s="40"/>
      <c r="B14" s="3" t="s">
        <v>8</v>
      </c>
      <c r="C14" s="40"/>
      <c r="D14" s="3"/>
      <c r="E14" s="4"/>
      <c r="F14" s="4"/>
    </row>
    <row r="15" spans="1:8" s="5" customFormat="1" ht="30" x14ac:dyDescent="0.25">
      <c r="A15" s="40">
        <v>1</v>
      </c>
      <c r="B15" s="13" t="s">
        <v>57</v>
      </c>
      <c r="C15" s="40">
        <v>1223.92</v>
      </c>
      <c r="D15" s="3"/>
      <c r="E15" s="4"/>
      <c r="F15" s="4"/>
    </row>
    <row r="16" spans="1:8" s="5" customFormat="1" x14ac:dyDescent="0.25">
      <c r="A16" s="40">
        <v>2</v>
      </c>
      <c r="B16" s="13" t="s">
        <v>79</v>
      </c>
      <c r="C16" s="40">
        <v>2766.35</v>
      </c>
      <c r="D16" s="3"/>
      <c r="E16" s="4"/>
      <c r="F16" s="4"/>
    </row>
    <row r="17" spans="1:6" s="5" customFormat="1" x14ac:dyDescent="0.25">
      <c r="A17" s="13"/>
      <c r="B17" s="3" t="s">
        <v>80</v>
      </c>
      <c r="C17" s="3">
        <v>3990.97</v>
      </c>
      <c r="D17" s="3">
        <f>C17+D13</f>
        <v>8886.65</v>
      </c>
      <c r="E17" s="4"/>
      <c r="F17" s="4"/>
    </row>
    <row r="18" spans="1:6" x14ac:dyDescent="0.25">
      <c r="A18" s="40"/>
      <c r="B18" s="3" t="s">
        <v>9</v>
      </c>
      <c r="C18" s="40"/>
      <c r="D18" s="3"/>
      <c r="E18" s="1"/>
      <c r="F18" s="1"/>
    </row>
    <row r="19" spans="1:6" ht="30" x14ac:dyDescent="0.25">
      <c r="A19" s="40">
        <v>1</v>
      </c>
      <c r="B19" s="13" t="s">
        <v>57</v>
      </c>
      <c r="C19" s="3">
        <v>1223.92</v>
      </c>
      <c r="D19" s="3">
        <f>C19+D17</f>
        <v>10110.57</v>
      </c>
      <c r="E19" s="1"/>
      <c r="F19" s="1"/>
    </row>
    <row r="20" spans="1:6" x14ac:dyDescent="0.25">
      <c r="A20" s="40"/>
      <c r="B20" s="3" t="s">
        <v>10</v>
      </c>
      <c r="C20" s="40"/>
      <c r="D20" s="3"/>
      <c r="E20" s="1"/>
      <c r="F20" s="1"/>
    </row>
    <row r="21" spans="1:6" ht="30" x14ac:dyDescent="0.25">
      <c r="A21" s="40">
        <v>1</v>
      </c>
      <c r="B21" s="13" t="s">
        <v>57</v>
      </c>
      <c r="C21" s="3">
        <v>1223.92</v>
      </c>
      <c r="D21" s="3">
        <v>11334.49</v>
      </c>
      <c r="E21" s="1"/>
      <c r="F21" s="1"/>
    </row>
    <row r="22" spans="1:6" x14ac:dyDescent="0.25">
      <c r="A22" s="40">
        <v>2</v>
      </c>
      <c r="B22" s="40" t="s">
        <v>98</v>
      </c>
      <c r="C22" s="40">
        <v>11000</v>
      </c>
      <c r="D22" s="3"/>
      <c r="E22" s="1"/>
      <c r="F22" s="1"/>
    </row>
    <row r="23" spans="1:6" s="5" customFormat="1" x14ac:dyDescent="0.25">
      <c r="A23" s="13"/>
      <c r="B23" s="3" t="s">
        <v>99</v>
      </c>
      <c r="C23" s="3">
        <f>SUM(C21:C22)</f>
        <v>12223.92</v>
      </c>
      <c r="D23" s="3">
        <f>C23+D19</f>
        <v>22334.489999999998</v>
      </c>
      <c r="E23" s="4"/>
      <c r="F23" s="4"/>
    </row>
    <row r="24" spans="1:6" s="5" customFormat="1" x14ac:dyDescent="0.25">
      <c r="A24" s="40"/>
      <c r="B24" s="3" t="s">
        <v>11</v>
      </c>
      <c r="C24" s="40"/>
      <c r="D24" s="3"/>
      <c r="E24" s="4"/>
      <c r="F24" s="4"/>
    </row>
    <row r="25" spans="1:6" ht="30" x14ac:dyDescent="0.25">
      <c r="A25" s="40">
        <v>1</v>
      </c>
      <c r="B25" s="13" t="s">
        <v>57</v>
      </c>
      <c r="C25" s="67">
        <v>1223.92</v>
      </c>
      <c r="D25" s="3"/>
      <c r="E25" s="1"/>
      <c r="F25" s="1"/>
    </row>
    <row r="26" spans="1:6" x14ac:dyDescent="0.25">
      <c r="A26" s="40">
        <v>2</v>
      </c>
      <c r="B26" s="13" t="s">
        <v>105</v>
      </c>
      <c r="C26" s="40">
        <v>300</v>
      </c>
      <c r="D26" s="3"/>
      <c r="E26" s="1"/>
      <c r="F26" s="1"/>
    </row>
    <row r="27" spans="1:6" x14ac:dyDescent="0.25">
      <c r="A27" s="40">
        <v>3</v>
      </c>
      <c r="B27" s="40" t="s">
        <v>106</v>
      </c>
      <c r="C27" s="67">
        <v>652</v>
      </c>
      <c r="D27" s="40"/>
      <c r="E27" s="1"/>
      <c r="F27" s="1"/>
    </row>
    <row r="28" spans="1:6" x14ac:dyDescent="0.25">
      <c r="A28" s="40"/>
      <c r="B28" s="3" t="s">
        <v>107</v>
      </c>
      <c r="C28" s="65">
        <f>SUM(C25:C27)</f>
        <v>2175.92</v>
      </c>
      <c r="D28" s="65">
        <f>C28+D23</f>
        <v>24510.409999999996</v>
      </c>
      <c r="E28" s="1"/>
      <c r="F28" s="1"/>
    </row>
    <row r="29" spans="1:6" x14ac:dyDescent="0.25">
      <c r="A29" s="40"/>
      <c r="B29" s="3" t="s">
        <v>12</v>
      </c>
      <c r="C29" s="67"/>
      <c r="D29" s="65"/>
      <c r="E29" s="1"/>
      <c r="F29" s="1"/>
    </row>
    <row r="30" spans="1:6" ht="30" x14ac:dyDescent="0.25">
      <c r="A30" s="40">
        <v>1</v>
      </c>
      <c r="B30" s="13" t="s">
        <v>57</v>
      </c>
      <c r="C30" s="40">
        <v>1223.92</v>
      </c>
      <c r="D30" s="65"/>
      <c r="E30" s="1"/>
      <c r="F30" s="1"/>
    </row>
    <row r="31" spans="1:6" x14ac:dyDescent="0.25">
      <c r="A31" s="40">
        <v>2</v>
      </c>
      <c r="B31" s="13" t="s">
        <v>110</v>
      </c>
      <c r="C31" s="67">
        <v>201</v>
      </c>
      <c r="D31" s="65"/>
      <c r="E31" s="1"/>
      <c r="F31" s="1"/>
    </row>
    <row r="32" spans="1:6" x14ac:dyDescent="0.25">
      <c r="A32" s="40">
        <v>3</v>
      </c>
      <c r="B32" s="13" t="s">
        <v>111</v>
      </c>
      <c r="C32" s="67">
        <v>900</v>
      </c>
      <c r="D32" s="65"/>
      <c r="E32" s="1"/>
      <c r="F32" s="1"/>
    </row>
    <row r="33" spans="1:6" x14ac:dyDescent="0.25">
      <c r="A33" s="40"/>
      <c r="B33" s="3" t="s">
        <v>112</v>
      </c>
      <c r="C33" s="3">
        <f>SUM(C30:C32)</f>
        <v>2324.92</v>
      </c>
      <c r="D33" s="65">
        <f>C33+D28</f>
        <v>26835.329999999994</v>
      </c>
      <c r="E33" s="1"/>
      <c r="F33" s="1"/>
    </row>
    <row r="34" spans="1:6" x14ac:dyDescent="0.25">
      <c r="A34" s="40"/>
      <c r="B34" s="3" t="s">
        <v>13</v>
      </c>
      <c r="C34" s="40"/>
      <c r="D34" s="65"/>
      <c r="E34" s="1"/>
      <c r="F34" s="1"/>
    </row>
    <row r="35" spans="1:6" ht="30" x14ac:dyDescent="0.25">
      <c r="A35" s="40">
        <v>1</v>
      </c>
      <c r="B35" s="13" t="s">
        <v>57</v>
      </c>
      <c r="C35" s="67">
        <v>1223.92</v>
      </c>
      <c r="D35" s="65">
        <f>C35+D33</f>
        <v>28059.249999999993</v>
      </c>
      <c r="E35" s="1"/>
      <c r="F35" s="1"/>
    </row>
    <row r="36" spans="1:6" x14ac:dyDescent="0.25">
      <c r="A36" s="40"/>
      <c r="B36" s="3" t="s">
        <v>14</v>
      </c>
      <c r="C36" s="67"/>
      <c r="D36" s="65"/>
      <c r="E36" s="1"/>
      <c r="F36" s="1"/>
    </row>
    <row r="37" spans="1:6" ht="30" x14ac:dyDescent="0.25">
      <c r="A37" s="40">
        <v>1</v>
      </c>
      <c r="B37" s="13" t="s">
        <v>57</v>
      </c>
      <c r="C37" s="40">
        <v>1223.92</v>
      </c>
      <c r="D37" s="65"/>
      <c r="E37" s="1"/>
      <c r="F37" s="1"/>
    </row>
    <row r="38" spans="1:6" x14ac:dyDescent="0.25">
      <c r="A38" s="40">
        <v>2</v>
      </c>
      <c r="B38" s="40" t="s">
        <v>120</v>
      </c>
      <c r="C38" s="67">
        <v>1574</v>
      </c>
      <c r="D38" s="65"/>
      <c r="E38" s="1"/>
      <c r="F38" s="1"/>
    </row>
    <row r="39" spans="1:6" x14ac:dyDescent="0.25">
      <c r="A39" s="40"/>
      <c r="B39" s="3" t="s">
        <v>121</v>
      </c>
      <c r="C39" s="3">
        <f>SUM(C37:C38)</f>
        <v>2797.92</v>
      </c>
      <c r="D39" s="65">
        <f>C39+D35</f>
        <v>30857.169999999991</v>
      </c>
      <c r="E39" s="1"/>
      <c r="F39" s="1"/>
    </row>
    <row r="40" spans="1:6" x14ac:dyDescent="0.25">
      <c r="A40" s="13"/>
      <c r="B40" s="3" t="s">
        <v>15</v>
      </c>
      <c r="C40" s="53"/>
      <c r="D40" s="65"/>
      <c r="E40" s="1"/>
      <c r="F40" s="1"/>
    </row>
    <row r="41" spans="1:6" ht="30" x14ac:dyDescent="0.25">
      <c r="A41" s="40">
        <v>1</v>
      </c>
      <c r="B41" s="13" t="s">
        <v>57</v>
      </c>
      <c r="C41" s="40">
        <v>1223.92</v>
      </c>
      <c r="D41" s="65">
        <f>C41+D39</f>
        <v>32081.089999999989</v>
      </c>
      <c r="E41" s="1"/>
      <c r="F41" s="1"/>
    </row>
    <row r="42" spans="1:6" x14ac:dyDescent="0.25">
      <c r="A42" s="40"/>
      <c r="B42" s="3"/>
      <c r="C42" s="40"/>
      <c r="D42" s="65"/>
      <c r="E42" s="1"/>
      <c r="F42" s="1"/>
    </row>
    <row r="43" spans="1:6" x14ac:dyDescent="0.25">
      <c r="A43" s="40"/>
      <c r="B43" s="13"/>
      <c r="C43" s="40"/>
      <c r="D43" s="65"/>
      <c r="E43" s="1"/>
      <c r="F43" s="1"/>
    </row>
    <row r="44" spans="1:6" x14ac:dyDescent="0.25">
      <c r="A44" s="40"/>
      <c r="B44" s="3"/>
      <c r="C44" s="40"/>
      <c r="D44" s="65"/>
      <c r="E44" s="1"/>
      <c r="F44" s="1"/>
    </row>
    <row r="45" spans="1:6" x14ac:dyDescent="0.25">
      <c r="A45" s="40"/>
      <c r="B45" s="13"/>
      <c r="C45" s="40"/>
      <c r="D45" s="65"/>
      <c r="E45" s="1"/>
      <c r="F45" s="1"/>
    </row>
    <row r="46" spans="1:6" x14ac:dyDescent="0.25">
      <c r="A46" s="13"/>
      <c r="B46" s="3"/>
      <c r="C46" s="53"/>
      <c r="D46" s="65"/>
      <c r="E46" s="1"/>
      <c r="F46" s="1"/>
    </row>
    <row r="47" spans="1:6" x14ac:dyDescent="0.25">
      <c r="A47" s="40"/>
      <c r="B47" s="13"/>
      <c r="C47" s="40"/>
      <c r="D47" s="65"/>
      <c r="E47" s="1"/>
      <c r="F47" s="1"/>
    </row>
    <row r="48" spans="1:6" x14ac:dyDescent="0.25">
      <c r="A48" s="13"/>
      <c r="B48" s="3"/>
      <c r="C48" s="53"/>
      <c r="D48" s="65"/>
      <c r="E48" s="1"/>
      <c r="F48" s="1"/>
    </row>
    <row r="49" spans="1:6" x14ac:dyDescent="0.25">
      <c r="A49" s="13"/>
      <c r="B49" s="13"/>
      <c r="C49" s="53"/>
      <c r="D49" s="65"/>
      <c r="E49" s="1"/>
      <c r="F49" s="1"/>
    </row>
    <row r="50" spans="1:6" x14ac:dyDescent="0.25">
      <c r="A50" s="13"/>
      <c r="B50" s="3"/>
      <c r="C50" s="3"/>
      <c r="D50" s="3"/>
      <c r="E50" s="1"/>
      <c r="F50" s="1"/>
    </row>
    <row r="51" spans="1:6" x14ac:dyDescent="0.25">
      <c r="A51" s="13"/>
      <c r="B51" s="50"/>
      <c r="C51" s="13"/>
      <c r="D51" s="13"/>
      <c r="E51" s="1"/>
      <c r="F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opLeftCell="A34" workbookViewId="0">
      <selection activeCell="D68" sqref="D68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5" t="s">
        <v>63</v>
      </c>
      <c r="C1" s="75"/>
      <c r="D1" s="75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74" t="s">
        <v>6</v>
      </c>
      <c r="C3" s="74"/>
      <c r="D3" s="74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ht="30" x14ac:dyDescent="0.25">
      <c r="A6" s="8">
        <v>1</v>
      </c>
      <c r="B6" s="13" t="s">
        <v>60</v>
      </c>
      <c r="C6" s="8">
        <v>4680</v>
      </c>
      <c r="D6" s="10"/>
      <c r="E6" s="1"/>
      <c r="F6" s="1"/>
      <c r="G6" s="1"/>
    </row>
    <row r="7" spans="1:15" s="1" customFormat="1" x14ac:dyDescent="0.25">
      <c r="A7" s="40">
        <v>2</v>
      </c>
      <c r="B7" s="13" t="s">
        <v>61</v>
      </c>
      <c r="C7" s="40">
        <v>4455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13" t="s">
        <v>65</v>
      </c>
      <c r="C8" s="40">
        <v>576.73</v>
      </c>
      <c r="D8" s="3"/>
      <c r="F8" s="51"/>
      <c r="H8"/>
      <c r="I8"/>
      <c r="J8"/>
      <c r="K8"/>
      <c r="L8"/>
      <c r="M8"/>
      <c r="N8"/>
      <c r="O8"/>
    </row>
    <row r="9" spans="1:15" s="4" customFormat="1" x14ac:dyDescent="0.25">
      <c r="A9" s="40"/>
      <c r="B9" s="3" t="s">
        <v>59</v>
      </c>
      <c r="C9" s="40">
        <f>SUM(C6:C8)</f>
        <v>9711.73</v>
      </c>
      <c r="D9" s="3">
        <v>9711.73</v>
      </c>
      <c r="H9"/>
      <c r="I9"/>
      <c r="J9"/>
      <c r="K9"/>
      <c r="L9"/>
      <c r="M9"/>
      <c r="N9"/>
      <c r="O9"/>
    </row>
    <row r="10" spans="1:15" s="4" customFormat="1" x14ac:dyDescent="0.25">
      <c r="A10" s="8"/>
      <c r="B10" s="3" t="s">
        <v>5</v>
      </c>
      <c r="C10" s="8"/>
      <c r="D10" s="8"/>
      <c r="H10"/>
      <c r="I10"/>
      <c r="J10"/>
      <c r="K10"/>
      <c r="L10"/>
      <c r="M10"/>
      <c r="N10"/>
      <c r="O10"/>
    </row>
    <row r="11" spans="1:15" s="4" customFormat="1" ht="30" x14ac:dyDescent="0.25">
      <c r="A11" s="8">
        <v>1</v>
      </c>
      <c r="B11" s="13" t="s">
        <v>60</v>
      </c>
      <c r="C11" s="8">
        <v>4680</v>
      </c>
      <c r="D11" s="10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40">
        <v>2</v>
      </c>
      <c r="B12" s="13" t="s">
        <v>61</v>
      </c>
      <c r="C12" s="40">
        <v>4455</v>
      </c>
      <c r="D12" s="13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0">
        <v>3</v>
      </c>
      <c r="B13" s="13" t="s">
        <v>68</v>
      </c>
      <c r="C13" s="40">
        <v>671.66</v>
      </c>
      <c r="D13" s="3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0">
        <v>4</v>
      </c>
      <c r="B14" s="13" t="s">
        <v>69</v>
      </c>
      <c r="C14" s="40">
        <v>713.75</v>
      </c>
      <c r="D14" s="3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40"/>
      <c r="B15" s="3" t="s">
        <v>59</v>
      </c>
      <c r="C15" s="3">
        <f>SUM(C11:C14)</f>
        <v>10520.41</v>
      </c>
      <c r="D15" s="3">
        <f>D9+C15</f>
        <v>20232.14</v>
      </c>
      <c r="H15"/>
      <c r="I15"/>
      <c r="J15"/>
      <c r="K15"/>
      <c r="L15"/>
      <c r="M15"/>
      <c r="N15"/>
      <c r="O15"/>
    </row>
    <row r="16" spans="1:15" s="1" customFormat="1" x14ac:dyDescent="0.25">
      <c r="A16" s="40"/>
      <c r="B16" s="3" t="s">
        <v>3</v>
      </c>
      <c r="C16" s="8"/>
      <c r="D16" s="13"/>
      <c r="H16"/>
      <c r="I16"/>
      <c r="J16"/>
      <c r="K16"/>
      <c r="L16"/>
      <c r="M16"/>
      <c r="N16"/>
      <c r="O16"/>
    </row>
    <row r="17" spans="1:15" s="1" customFormat="1" ht="30" x14ac:dyDescent="0.25">
      <c r="A17" s="40">
        <v>1</v>
      </c>
      <c r="B17" s="13" t="s">
        <v>60</v>
      </c>
      <c r="C17" s="40">
        <v>4680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40">
        <v>2</v>
      </c>
      <c r="B18" s="13" t="s">
        <v>61</v>
      </c>
      <c r="C18" s="40">
        <v>4455</v>
      </c>
      <c r="D18" s="3"/>
      <c r="H18"/>
      <c r="I18"/>
      <c r="J18"/>
      <c r="K18"/>
      <c r="L18"/>
      <c r="M18"/>
      <c r="N18"/>
      <c r="O18"/>
    </row>
    <row r="19" spans="1:15" s="1" customFormat="1" x14ac:dyDescent="0.25">
      <c r="A19" s="40">
        <v>3</v>
      </c>
      <c r="B19" s="40" t="s">
        <v>70</v>
      </c>
      <c r="C19" s="40">
        <v>576.5</v>
      </c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8">
        <v>4</v>
      </c>
      <c r="B20" s="13" t="s">
        <v>71</v>
      </c>
      <c r="C20" s="8">
        <v>4802.5</v>
      </c>
      <c r="D20" s="3"/>
      <c r="H20"/>
      <c r="I20"/>
      <c r="J20"/>
      <c r="K20"/>
      <c r="L20"/>
      <c r="M20"/>
      <c r="N20"/>
      <c r="O20"/>
    </row>
    <row r="21" spans="1:15" s="4" customFormat="1" x14ac:dyDescent="0.25">
      <c r="A21" s="40"/>
      <c r="B21" s="3" t="s">
        <v>72</v>
      </c>
      <c r="C21" s="40">
        <v>14514</v>
      </c>
      <c r="D21" s="3">
        <v>34746.14</v>
      </c>
      <c r="H21"/>
      <c r="I21"/>
      <c r="J21"/>
      <c r="K21"/>
      <c r="L21"/>
      <c r="M21"/>
      <c r="N21"/>
      <c r="O21"/>
    </row>
    <row r="22" spans="1:15" s="1" customFormat="1" x14ac:dyDescent="0.25">
      <c r="A22" s="40"/>
      <c r="B22" s="3" t="s">
        <v>7</v>
      </c>
      <c r="C22" s="40"/>
      <c r="D22" s="3"/>
      <c r="H22"/>
      <c r="I22"/>
      <c r="J22"/>
      <c r="K22"/>
      <c r="L22"/>
      <c r="M22"/>
      <c r="N22"/>
      <c r="O22"/>
    </row>
    <row r="23" spans="1:15" s="1" customFormat="1" ht="30" x14ac:dyDescent="0.25">
      <c r="A23" s="40">
        <v>1</v>
      </c>
      <c r="B23" s="13" t="s">
        <v>60</v>
      </c>
      <c r="C23" s="40">
        <v>4680</v>
      </c>
      <c r="D23" s="3"/>
      <c r="H23"/>
      <c r="I23"/>
      <c r="J23"/>
      <c r="K23"/>
      <c r="L23"/>
      <c r="M23"/>
      <c r="N23"/>
      <c r="O23"/>
    </row>
    <row r="24" spans="1:15" s="1" customFormat="1" x14ac:dyDescent="0.25">
      <c r="A24" s="40">
        <v>2</v>
      </c>
      <c r="B24" s="13" t="s">
        <v>61</v>
      </c>
      <c r="C24" s="40">
        <v>4455</v>
      </c>
      <c r="D24" s="3"/>
      <c r="H24"/>
      <c r="I24"/>
      <c r="J24"/>
      <c r="K24"/>
      <c r="L24"/>
      <c r="M24"/>
      <c r="N24"/>
      <c r="O24"/>
    </row>
    <row r="25" spans="1:15" s="1" customFormat="1" x14ac:dyDescent="0.25">
      <c r="A25" s="8">
        <v>3</v>
      </c>
      <c r="B25" s="13" t="s">
        <v>74</v>
      </c>
      <c r="C25" s="8">
        <v>1200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40">
        <v>4</v>
      </c>
      <c r="B26" s="13" t="s">
        <v>75</v>
      </c>
      <c r="C26" s="40">
        <v>5325.02</v>
      </c>
      <c r="D26" s="3"/>
      <c r="H26"/>
      <c r="I26"/>
      <c r="J26"/>
      <c r="K26"/>
      <c r="L26"/>
      <c r="M26"/>
      <c r="N26"/>
      <c r="O26"/>
    </row>
    <row r="27" spans="1:15" s="1" customFormat="1" x14ac:dyDescent="0.25">
      <c r="A27" s="40"/>
      <c r="B27" s="3" t="s">
        <v>73</v>
      </c>
      <c r="C27" s="3">
        <v>15660.02</v>
      </c>
      <c r="D27" s="3">
        <v>50406.16</v>
      </c>
      <c r="H27"/>
      <c r="I27"/>
      <c r="J27"/>
      <c r="K27"/>
      <c r="L27"/>
      <c r="M27"/>
      <c r="N27"/>
      <c r="O27"/>
    </row>
    <row r="28" spans="1:15" s="1" customFormat="1" x14ac:dyDescent="0.25">
      <c r="A28" s="40"/>
      <c r="B28" s="3" t="s">
        <v>8</v>
      </c>
      <c r="C28" s="40"/>
      <c r="D28" s="3"/>
      <c r="H28"/>
      <c r="I28"/>
      <c r="J28"/>
      <c r="K28"/>
      <c r="L28"/>
      <c r="M28"/>
      <c r="N28"/>
      <c r="O28"/>
    </row>
    <row r="29" spans="1:15" s="1" customFormat="1" ht="30" x14ac:dyDescent="0.25">
      <c r="A29" s="40">
        <v>1</v>
      </c>
      <c r="B29" s="13" t="s">
        <v>60</v>
      </c>
      <c r="C29" s="40">
        <v>4680</v>
      </c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40">
        <v>2</v>
      </c>
      <c r="B30" s="13" t="s">
        <v>61</v>
      </c>
      <c r="C30" s="40">
        <v>4455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40">
        <v>3</v>
      </c>
      <c r="B31" s="13" t="s">
        <v>78</v>
      </c>
      <c r="C31" s="40">
        <v>151.5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40">
        <v>4</v>
      </c>
      <c r="B32" s="13" t="s">
        <v>81</v>
      </c>
      <c r="C32" s="40">
        <v>472.4</v>
      </c>
      <c r="D32" s="3"/>
      <c r="H32"/>
      <c r="I32"/>
      <c r="J32"/>
      <c r="K32"/>
      <c r="L32"/>
      <c r="M32"/>
      <c r="N32"/>
      <c r="O32"/>
    </row>
    <row r="33" spans="1:15" s="1" customFormat="1" ht="30" x14ac:dyDescent="0.25">
      <c r="A33" s="40">
        <v>5</v>
      </c>
      <c r="B33" s="40" t="s">
        <v>82</v>
      </c>
      <c r="C33" s="40">
        <v>3200</v>
      </c>
      <c r="D33" s="3"/>
      <c r="H33"/>
      <c r="I33"/>
      <c r="J33"/>
      <c r="K33"/>
      <c r="L33"/>
      <c r="M33"/>
      <c r="N33"/>
      <c r="O33"/>
    </row>
    <row r="34" spans="1:15" s="4" customFormat="1" x14ac:dyDescent="0.25">
      <c r="A34" s="40"/>
      <c r="B34" s="3" t="s">
        <v>80</v>
      </c>
      <c r="C34" s="10">
        <v>12958.9</v>
      </c>
      <c r="D34" s="3">
        <v>63365.06</v>
      </c>
      <c r="H34"/>
      <c r="I34"/>
      <c r="J34"/>
      <c r="K34"/>
      <c r="L34"/>
      <c r="M34"/>
      <c r="N34"/>
      <c r="O34"/>
    </row>
    <row r="35" spans="1:15" s="1" customFormat="1" x14ac:dyDescent="0.25">
      <c r="A35" s="40"/>
      <c r="B35" s="3" t="s">
        <v>9</v>
      </c>
      <c r="C35" s="40"/>
      <c r="D35" s="13"/>
      <c r="H35"/>
      <c r="I35"/>
      <c r="J35"/>
      <c r="K35"/>
      <c r="L35"/>
      <c r="M35"/>
      <c r="N35"/>
      <c r="O35"/>
    </row>
    <row r="36" spans="1:15" s="1" customFormat="1" ht="30" x14ac:dyDescent="0.25">
      <c r="A36" s="40">
        <v>1</v>
      </c>
      <c r="B36" s="13" t="s">
        <v>60</v>
      </c>
      <c r="C36" s="40">
        <v>4680</v>
      </c>
      <c r="D36" s="13"/>
      <c r="H36"/>
      <c r="I36"/>
      <c r="J36"/>
      <c r="K36"/>
      <c r="L36"/>
      <c r="M36"/>
      <c r="N36"/>
      <c r="O36"/>
    </row>
    <row r="37" spans="1:15" s="1" customFormat="1" x14ac:dyDescent="0.25">
      <c r="A37" s="40">
        <v>2</v>
      </c>
      <c r="B37" s="13" t="s">
        <v>61</v>
      </c>
      <c r="C37" s="40">
        <v>4455</v>
      </c>
      <c r="D37" s="3"/>
      <c r="H37"/>
      <c r="I37"/>
      <c r="J37"/>
      <c r="K37"/>
      <c r="L37"/>
      <c r="M37"/>
      <c r="N37"/>
      <c r="O37"/>
    </row>
    <row r="38" spans="1:15" s="1" customFormat="1" x14ac:dyDescent="0.25">
      <c r="A38" s="40">
        <v>3</v>
      </c>
      <c r="B38" s="13" t="s">
        <v>88</v>
      </c>
      <c r="C38" s="40">
        <v>140</v>
      </c>
      <c r="D38" s="3"/>
      <c r="H38"/>
      <c r="I38"/>
      <c r="J38"/>
      <c r="K38"/>
      <c r="L38"/>
      <c r="M38"/>
      <c r="N38"/>
      <c r="O38"/>
    </row>
    <row r="39" spans="1:15" s="1" customFormat="1" ht="15.75" customHeight="1" x14ac:dyDescent="0.25">
      <c r="A39" s="40">
        <v>4</v>
      </c>
      <c r="B39" s="40" t="s">
        <v>89</v>
      </c>
      <c r="C39" s="8">
        <v>128</v>
      </c>
      <c r="D39" s="13"/>
      <c r="H39"/>
      <c r="I39"/>
      <c r="J39"/>
      <c r="K39"/>
      <c r="L39"/>
      <c r="M39"/>
      <c r="N39"/>
      <c r="O39"/>
    </row>
    <row r="40" spans="1:15" s="1" customFormat="1" ht="15.75" customHeight="1" x14ac:dyDescent="0.25">
      <c r="A40" s="15">
        <v>5</v>
      </c>
      <c r="B40" s="24" t="s">
        <v>96</v>
      </c>
      <c r="C40" s="43">
        <v>3200</v>
      </c>
      <c r="D40" s="14"/>
      <c r="H40"/>
      <c r="I40"/>
      <c r="J40"/>
      <c r="K40"/>
      <c r="L40"/>
      <c r="M40"/>
      <c r="N40"/>
      <c r="O40"/>
    </row>
    <row r="41" spans="1:15" s="1" customFormat="1" x14ac:dyDescent="0.25">
      <c r="A41" s="40"/>
      <c r="B41" s="3" t="s">
        <v>90</v>
      </c>
      <c r="C41" s="10">
        <f>SUM(C36:C40)</f>
        <v>12603</v>
      </c>
      <c r="D41" s="3">
        <v>75968.06</v>
      </c>
      <c r="H41"/>
      <c r="I41"/>
      <c r="J41"/>
      <c r="K41"/>
      <c r="L41"/>
      <c r="M41"/>
      <c r="N41"/>
      <c r="O41"/>
    </row>
    <row r="42" spans="1:15" s="1" customFormat="1" x14ac:dyDescent="0.25">
      <c r="A42" s="40"/>
      <c r="B42" s="3" t="s">
        <v>10</v>
      </c>
      <c r="C42" s="40"/>
      <c r="D42" s="3"/>
    </row>
    <row r="43" spans="1:15" ht="30" x14ac:dyDescent="0.25">
      <c r="A43" s="40">
        <v>1</v>
      </c>
      <c r="B43" s="13" t="s">
        <v>60</v>
      </c>
      <c r="C43" s="40">
        <v>4680</v>
      </c>
      <c r="D43" s="15"/>
    </row>
    <row r="44" spans="1:15" x14ac:dyDescent="0.25">
      <c r="A44" s="40">
        <v>2</v>
      </c>
      <c r="B44" s="13" t="s">
        <v>61</v>
      </c>
      <c r="C44" s="40">
        <v>4455</v>
      </c>
      <c r="D44" s="15"/>
    </row>
    <row r="45" spans="1:15" x14ac:dyDescent="0.25">
      <c r="A45" s="15"/>
      <c r="B45" s="33" t="s">
        <v>99</v>
      </c>
      <c r="C45" s="14">
        <f>SUM(C43:C44)</f>
        <v>9135</v>
      </c>
      <c r="D45" s="14">
        <v>85103.06</v>
      </c>
    </row>
    <row r="46" spans="1:15" x14ac:dyDescent="0.25">
      <c r="A46" s="15"/>
      <c r="B46" s="3" t="s">
        <v>11</v>
      </c>
      <c r="C46" s="15"/>
      <c r="D46" s="14"/>
    </row>
    <row r="47" spans="1:15" ht="30" x14ac:dyDescent="0.25">
      <c r="A47" s="40">
        <v>1</v>
      </c>
      <c r="B47" s="13" t="s">
        <v>60</v>
      </c>
      <c r="C47" s="8">
        <v>4680</v>
      </c>
      <c r="D47" s="14"/>
    </row>
    <row r="48" spans="1:15" x14ac:dyDescent="0.25">
      <c r="A48" s="40">
        <v>2</v>
      </c>
      <c r="B48" s="13" t="s">
        <v>61</v>
      </c>
      <c r="C48" s="40">
        <v>4455</v>
      </c>
      <c r="D48" s="14"/>
    </row>
    <row r="49" spans="1:4" x14ac:dyDescent="0.25">
      <c r="A49" s="15"/>
      <c r="B49" s="33" t="s">
        <v>107</v>
      </c>
      <c r="C49" s="14">
        <f>SUM(C47:C48)</f>
        <v>9135</v>
      </c>
      <c r="D49" s="14">
        <v>94238.06</v>
      </c>
    </row>
    <row r="50" spans="1:4" x14ac:dyDescent="0.25">
      <c r="A50" s="15"/>
      <c r="B50" s="33" t="s">
        <v>12</v>
      </c>
      <c r="C50" s="15"/>
      <c r="D50" s="14"/>
    </row>
    <row r="51" spans="1:4" ht="30" x14ac:dyDescent="0.25">
      <c r="A51" s="40">
        <v>1</v>
      </c>
      <c r="B51" s="13" t="s">
        <v>60</v>
      </c>
      <c r="C51" s="8">
        <v>4680</v>
      </c>
      <c r="D51" s="14"/>
    </row>
    <row r="52" spans="1:4" x14ac:dyDescent="0.25">
      <c r="A52" s="15">
        <v>2</v>
      </c>
      <c r="B52" s="13" t="s">
        <v>61</v>
      </c>
      <c r="C52" s="15">
        <v>4455</v>
      </c>
      <c r="D52" s="15"/>
    </row>
    <row r="53" spans="1:4" x14ac:dyDescent="0.25">
      <c r="A53" s="15"/>
      <c r="B53" s="33" t="s">
        <v>112</v>
      </c>
      <c r="C53" s="14">
        <f>SUM(C51:C52)</f>
        <v>9135</v>
      </c>
      <c r="D53" s="14">
        <v>103373.06</v>
      </c>
    </row>
    <row r="54" spans="1:4" x14ac:dyDescent="0.25">
      <c r="A54" s="15"/>
      <c r="B54" s="33" t="s">
        <v>13</v>
      </c>
      <c r="C54" s="15"/>
      <c r="D54" s="14"/>
    </row>
    <row r="55" spans="1:4" ht="30" x14ac:dyDescent="0.25">
      <c r="A55" s="40">
        <v>1</v>
      </c>
      <c r="B55" s="13" t="s">
        <v>60</v>
      </c>
      <c r="C55" s="8">
        <v>4680</v>
      </c>
      <c r="D55" s="14"/>
    </row>
    <row r="56" spans="1:4" x14ac:dyDescent="0.25">
      <c r="A56" s="15">
        <v>2</v>
      </c>
      <c r="B56" s="13" t="s">
        <v>61</v>
      </c>
      <c r="C56" s="15">
        <v>4455</v>
      </c>
      <c r="D56" s="14"/>
    </row>
    <row r="57" spans="1:4" x14ac:dyDescent="0.25">
      <c r="A57" s="15">
        <v>3</v>
      </c>
      <c r="B57" s="26" t="s">
        <v>116</v>
      </c>
      <c r="C57" s="15">
        <v>450</v>
      </c>
      <c r="D57" s="14"/>
    </row>
    <row r="58" spans="1:4" x14ac:dyDescent="0.25">
      <c r="A58" s="15">
        <v>4</v>
      </c>
      <c r="B58" s="26" t="s">
        <v>117</v>
      </c>
      <c r="C58" s="15">
        <v>3266</v>
      </c>
      <c r="D58" s="14"/>
    </row>
    <row r="59" spans="1:4" x14ac:dyDescent="0.25">
      <c r="A59" s="15"/>
      <c r="B59" s="33" t="s">
        <v>118</v>
      </c>
      <c r="C59" s="14">
        <f>SUM(C55:C58)</f>
        <v>12851</v>
      </c>
      <c r="D59" s="14">
        <f>C59+D53</f>
        <v>116224.06</v>
      </c>
    </row>
    <row r="60" spans="1:4" x14ac:dyDescent="0.25">
      <c r="A60" s="40"/>
      <c r="B60" s="3" t="s">
        <v>14</v>
      </c>
      <c r="C60" s="8"/>
      <c r="D60" s="14"/>
    </row>
    <row r="61" spans="1:4" ht="30" x14ac:dyDescent="0.25">
      <c r="A61" s="40">
        <v>1</v>
      </c>
      <c r="B61" s="13" t="s">
        <v>60</v>
      </c>
      <c r="C61" s="40">
        <v>4680</v>
      </c>
      <c r="D61" s="14"/>
    </row>
    <row r="62" spans="1:4" x14ac:dyDescent="0.25">
      <c r="A62" s="15">
        <v>2</v>
      </c>
      <c r="B62" s="13" t="s">
        <v>61</v>
      </c>
      <c r="C62" s="15">
        <v>4455</v>
      </c>
      <c r="D62" s="14"/>
    </row>
    <row r="63" spans="1:4" x14ac:dyDescent="0.25">
      <c r="A63" s="15"/>
      <c r="B63" s="33" t="s">
        <v>121</v>
      </c>
      <c r="C63" s="14">
        <f>SUM(C61:C62)</f>
        <v>9135</v>
      </c>
      <c r="D63" s="14">
        <f>C63+D59</f>
        <v>125359.06</v>
      </c>
    </row>
    <row r="64" spans="1:4" x14ac:dyDescent="0.25">
      <c r="A64" s="15"/>
      <c r="B64" s="33" t="s">
        <v>15</v>
      </c>
      <c r="C64" s="15"/>
      <c r="D64" s="14"/>
    </row>
    <row r="65" spans="1:4" ht="30" x14ac:dyDescent="0.25">
      <c r="A65" s="15">
        <v>1</v>
      </c>
      <c r="B65" s="13" t="s">
        <v>60</v>
      </c>
      <c r="C65" s="15">
        <v>4680</v>
      </c>
      <c r="D65" s="14"/>
    </row>
    <row r="66" spans="1:4" x14ac:dyDescent="0.25">
      <c r="A66" s="15">
        <v>2</v>
      </c>
      <c r="B66" s="13" t="s">
        <v>61</v>
      </c>
      <c r="C66" s="15">
        <v>4455</v>
      </c>
      <c r="D66" s="14"/>
    </row>
    <row r="67" spans="1:4" x14ac:dyDescent="0.25">
      <c r="A67" s="15">
        <v>3</v>
      </c>
      <c r="B67" s="26" t="s">
        <v>69</v>
      </c>
      <c r="C67" s="15">
        <v>240.6</v>
      </c>
      <c r="D67" s="14"/>
    </row>
    <row r="68" spans="1:4" x14ac:dyDescent="0.25">
      <c r="A68" s="15"/>
      <c r="B68" s="3" t="s">
        <v>122</v>
      </c>
      <c r="C68" s="10">
        <f>SUM(C65:C67)</f>
        <v>9375.6</v>
      </c>
      <c r="D68" s="14">
        <f>C68+D63</f>
        <v>134734.66</v>
      </c>
    </row>
    <row r="69" spans="1:4" x14ac:dyDescent="0.25">
      <c r="A69" s="15"/>
      <c r="B69" s="13"/>
      <c r="C69" s="40"/>
      <c r="D69" s="15"/>
    </row>
    <row r="70" spans="1:4" x14ac:dyDescent="0.25">
      <c r="A70" s="15"/>
      <c r="B70" s="24"/>
      <c r="C70" s="15"/>
      <c r="D70" s="15"/>
    </row>
    <row r="71" spans="1:4" x14ac:dyDescent="0.25">
      <c r="A71" s="15"/>
      <c r="B71" s="24"/>
      <c r="C71" s="15"/>
      <c r="D71" s="14"/>
    </row>
    <row r="72" spans="1:4" x14ac:dyDescent="0.25">
      <c r="A72" s="15"/>
      <c r="B72" s="33"/>
      <c r="C72" s="15"/>
      <c r="D72" s="14"/>
    </row>
    <row r="73" spans="1:4" x14ac:dyDescent="0.25">
      <c r="A73" s="40"/>
      <c r="B73" s="3"/>
      <c r="C73" s="8"/>
      <c r="D73" s="14"/>
    </row>
    <row r="74" spans="1:4" x14ac:dyDescent="0.25">
      <c r="A74" s="15"/>
      <c r="B74" s="13"/>
      <c r="C74" s="8"/>
      <c r="D74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5" t="s">
        <v>63</v>
      </c>
      <c r="C1" s="75"/>
      <c r="D1" s="75"/>
    </row>
    <row r="2" spans="1:4" ht="15.95" customHeight="1" x14ac:dyDescent="0.25">
      <c r="A2" s="1"/>
      <c r="B2" s="2" t="s">
        <v>51</v>
      </c>
      <c r="C2" s="39"/>
      <c r="D2" s="39"/>
    </row>
    <row r="3" spans="1:4" ht="15.95" customHeight="1" x14ac:dyDescent="0.25">
      <c r="A3" s="1"/>
      <c r="B3" s="74" t="s">
        <v>34</v>
      </c>
      <c r="C3" s="74"/>
      <c r="D3" s="74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7</v>
      </c>
      <c r="C5" s="8"/>
      <c r="D5" s="8"/>
    </row>
    <row r="6" spans="1:4" ht="15" customHeight="1" x14ac:dyDescent="0.25">
      <c r="A6" s="8">
        <v>1</v>
      </c>
      <c r="B6" s="13" t="s">
        <v>76</v>
      </c>
      <c r="C6" s="45">
        <v>48.54</v>
      </c>
      <c r="D6" s="10"/>
    </row>
    <row r="7" spans="1:4" x14ac:dyDescent="0.25">
      <c r="A7" s="8"/>
      <c r="B7" s="3" t="s">
        <v>73</v>
      </c>
      <c r="C7" s="72">
        <v>48.54</v>
      </c>
      <c r="D7" s="10">
        <v>48.54</v>
      </c>
    </row>
    <row r="8" spans="1:4" x14ac:dyDescent="0.25">
      <c r="A8" s="8"/>
      <c r="B8" s="3" t="s">
        <v>11</v>
      </c>
      <c r="C8" s="45"/>
      <c r="D8" s="10"/>
    </row>
    <row r="9" spans="1:4" x14ac:dyDescent="0.25">
      <c r="A9" s="40">
        <v>1</v>
      </c>
      <c r="B9" s="40" t="s">
        <v>108</v>
      </c>
      <c r="C9" s="40">
        <v>3111.5</v>
      </c>
      <c r="D9" s="3"/>
    </row>
    <row r="10" spans="1:4" x14ac:dyDescent="0.25">
      <c r="A10" s="8">
        <v>2</v>
      </c>
      <c r="B10" s="13" t="s">
        <v>109</v>
      </c>
      <c r="C10" s="40">
        <v>980</v>
      </c>
      <c r="D10" s="13"/>
    </row>
    <row r="11" spans="1:4" x14ac:dyDescent="0.25">
      <c r="A11" s="8"/>
      <c r="B11" s="3" t="s">
        <v>107</v>
      </c>
      <c r="C11" s="3">
        <f>SUM(C9:C10)</f>
        <v>4091.5</v>
      </c>
      <c r="D11" s="3">
        <v>4140.04</v>
      </c>
    </row>
    <row r="12" spans="1:4" x14ac:dyDescent="0.25">
      <c r="A12" s="40"/>
      <c r="B12" s="3"/>
      <c r="C12" s="40"/>
      <c r="D12" s="3"/>
    </row>
    <row r="13" spans="1:4" x14ac:dyDescent="0.25">
      <c r="A13" s="40"/>
      <c r="B13" s="40"/>
      <c r="C13" s="13"/>
      <c r="D13" s="3"/>
    </row>
    <row r="14" spans="1:4" x14ac:dyDescent="0.25">
      <c r="A14" s="40"/>
      <c r="B14" s="3"/>
      <c r="C14" s="40"/>
      <c r="D14" s="3"/>
    </row>
    <row r="15" spans="1:4" x14ac:dyDescent="0.25">
      <c r="A15" s="40"/>
      <c r="B15" s="40"/>
      <c r="C15" s="40"/>
      <c r="D15" s="3"/>
    </row>
    <row r="16" spans="1:4" x14ac:dyDescent="0.25">
      <c r="A16" s="40"/>
      <c r="B16" s="3"/>
      <c r="C16" s="40"/>
      <c r="D16" s="3"/>
    </row>
    <row r="17" spans="1:4" x14ac:dyDescent="0.25">
      <c r="A17" s="40"/>
      <c r="B17" s="13"/>
      <c r="C17" s="40"/>
      <c r="D17" s="3"/>
    </row>
    <row r="18" spans="1:4" x14ac:dyDescent="0.25">
      <c r="A18" s="40"/>
      <c r="B18" s="13"/>
      <c r="C18" s="40"/>
      <c r="D18" s="3"/>
    </row>
    <row r="19" spans="1:4" x14ac:dyDescent="0.25">
      <c r="A19" s="40"/>
      <c r="B19" s="13"/>
      <c r="C19" s="40"/>
      <c r="D19" s="13"/>
    </row>
    <row r="20" spans="1:4" x14ac:dyDescent="0.25">
      <c r="A20" s="40"/>
      <c r="B20" s="13"/>
      <c r="C20" s="40"/>
      <c r="D20" s="3"/>
    </row>
    <row r="21" spans="1:4" x14ac:dyDescent="0.25">
      <c r="A21" s="40"/>
      <c r="B21" s="40"/>
      <c r="C21" s="40"/>
      <c r="D21" s="3"/>
    </row>
    <row r="22" spans="1:4" x14ac:dyDescent="0.25">
      <c r="A22" s="40"/>
      <c r="B22" s="40"/>
      <c r="C22" s="40"/>
      <c r="D22" s="3"/>
    </row>
    <row r="23" spans="1:4" x14ac:dyDescent="0.25">
      <c r="A23" s="40"/>
      <c r="B23" s="3"/>
      <c r="C23" s="40"/>
      <c r="D23" s="3"/>
    </row>
    <row r="24" spans="1:4" x14ac:dyDescent="0.25">
      <c r="A24" s="40"/>
      <c r="B24" s="13"/>
      <c r="C24" s="40"/>
      <c r="D24" s="3"/>
    </row>
    <row r="25" spans="1:4" x14ac:dyDescent="0.25">
      <c r="A25" s="3"/>
      <c r="B25" s="40"/>
      <c r="C25" s="40"/>
      <c r="D25" s="3"/>
    </row>
    <row r="26" spans="1:4" x14ac:dyDescent="0.25">
      <c r="A26" s="40"/>
      <c r="B26" s="40"/>
      <c r="C26" s="13"/>
      <c r="D26" s="1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3"/>
      <c r="C35" s="40"/>
      <c r="D35" s="3"/>
    </row>
    <row r="36" spans="1:4" x14ac:dyDescent="0.25">
      <c r="A36" s="40"/>
      <c r="B36" s="13"/>
      <c r="C36" s="40"/>
      <c r="D36" s="3"/>
    </row>
    <row r="37" spans="1:4" x14ac:dyDescent="0.25">
      <c r="A37" s="43"/>
      <c r="B37" s="24"/>
      <c r="C37" s="43"/>
      <c r="D37" s="14"/>
    </row>
    <row r="38" spans="1:4" x14ac:dyDescent="0.25">
      <c r="A38" s="15"/>
      <c r="B38" s="33"/>
      <c r="C38" s="15"/>
      <c r="D38" s="14"/>
    </row>
    <row r="39" spans="1:4" x14ac:dyDescent="0.25">
      <c r="A39" s="15"/>
      <c r="B39" s="33"/>
      <c r="C39" s="15"/>
      <c r="D39" s="15"/>
    </row>
    <row r="40" spans="1:4" x14ac:dyDescent="0.25">
      <c r="A40" s="15"/>
      <c r="B40" s="1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4"/>
    </row>
    <row r="43" spans="1:4" x14ac:dyDescent="0.25">
      <c r="A43" s="15"/>
      <c r="B43" s="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6" sqref="B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4" t="s">
        <v>63</v>
      </c>
      <c r="C1" s="74"/>
      <c r="D1" s="74"/>
      <c r="E1" s="7"/>
      <c r="F1" s="7"/>
      <c r="G1" s="7"/>
      <c r="H1" s="7"/>
    </row>
    <row r="2" spans="1:8" ht="15.95" customHeight="1" x14ac:dyDescent="0.25">
      <c r="A2" s="6"/>
      <c r="B2" s="76" t="s">
        <v>51</v>
      </c>
      <c r="C2" s="76"/>
      <c r="D2" s="76"/>
      <c r="E2" s="1"/>
      <c r="F2" s="1"/>
      <c r="G2" s="1"/>
      <c r="H2" s="1"/>
    </row>
    <row r="3" spans="1:8" ht="15.95" customHeight="1" x14ac:dyDescent="0.25">
      <c r="A3" s="6"/>
      <c r="B3" s="74" t="s">
        <v>35</v>
      </c>
      <c r="C3" s="74"/>
      <c r="D3" s="7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9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91</v>
      </c>
      <c r="C6" s="48">
        <v>3822.3</v>
      </c>
      <c r="D6" s="3"/>
    </row>
    <row r="7" spans="1:8" ht="30" x14ac:dyDescent="0.25">
      <c r="A7" s="15">
        <v>2</v>
      </c>
      <c r="B7" s="24" t="s">
        <v>92</v>
      </c>
      <c r="C7" s="43">
        <v>1800</v>
      </c>
      <c r="D7" s="70"/>
    </row>
    <row r="8" spans="1:8" ht="30" x14ac:dyDescent="0.25">
      <c r="A8" s="15">
        <v>3</v>
      </c>
      <c r="B8" s="24" t="s">
        <v>97</v>
      </c>
      <c r="C8" s="43">
        <v>2481</v>
      </c>
      <c r="D8" s="70"/>
    </row>
    <row r="9" spans="1:8" x14ac:dyDescent="0.25">
      <c r="A9" s="15"/>
      <c r="B9" s="33" t="s">
        <v>90</v>
      </c>
      <c r="C9" s="14">
        <f>SUM(C6:C8)</f>
        <v>8103.3</v>
      </c>
      <c r="D9" s="14">
        <v>8103.3</v>
      </c>
    </row>
    <row r="10" spans="1:8" x14ac:dyDescent="0.25">
      <c r="A10" s="15"/>
      <c r="B10" s="33" t="s">
        <v>12</v>
      </c>
      <c r="C10" s="15"/>
      <c r="D10" s="64"/>
    </row>
    <row r="11" spans="1:8" x14ac:dyDescent="0.25">
      <c r="A11" s="15">
        <v>1</v>
      </c>
      <c r="B11" s="13" t="s">
        <v>113</v>
      </c>
      <c r="C11" s="15">
        <v>7090</v>
      </c>
      <c r="D11" s="15"/>
    </row>
    <row r="12" spans="1:8" x14ac:dyDescent="0.25">
      <c r="A12" s="15">
        <v>2</v>
      </c>
      <c r="B12" s="15" t="s">
        <v>114</v>
      </c>
      <c r="C12" s="15">
        <v>2600</v>
      </c>
      <c r="D12" s="54"/>
    </row>
    <row r="13" spans="1:8" x14ac:dyDescent="0.25">
      <c r="A13" s="15"/>
      <c r="B13" s="14" t="s">
        <v>112</v>
      </c>
      <c r="C13" s="14">
        <f>SUM(C11:C12)</f>
        <v>9690</v>
      </c>
      <c r="D13" s="54">
        <f>C13+D9</f>
        <v>17793.3</v>
      </c>
    </row>
    <row r="14" spans="1:8" x14ac:dyDescent="0.25">
      <c r="A14" s="43"/>
      <c r="B14" s="14" t="s">
        <v>13</v>
      </c>
      <c r="C14" s="43"/>
      <c r="D14" s="54"/>
    </row>
    <row r="15" spans="1:8" x14ac:dyDescent="0.25">
      <c r="A15" s="43">
        <v>1</v>
      </c>
      <c r="B15" s="15" t="s">
        <v>119</v>
      </c>
      <c r="C15" s="14">
        <v>10111</v>
      </c>
      <c r="D15" s="54">
        <f>C15+D13</f>
        <v>27904.3</v>
      </c>
    </row>
    <row r="16" spans="1:8" x14ac:dyDescent="0.25">
      <c r="A16" s="43"/>
      <c r="B16" s="69"/>
      <c r="C16" s="43"/>
      <c r="D16" s="15"/>
    </row>
    <row r="17" spans="1:4" x14ac:dyDescent="0.25">
      <c r="A17" s="43"/>
      <c r="B17" s="43"/>
      <c r="C17" s="43"/>
      <c r="D17" s="15"/>
    </row>
    <row r="18" spans="1:4" x14ac:dyDescent="0.25">
      <c r="A18" s="43"/>
      <c r="B18" s="43"/>
      <c r="C18" s="43"/>
      <c r="D18" s="14"/>
    </row>
    <row r="19" spans="1:4" x14ac:dyDescent="0.25">
      <c r="A19" s="43"/>
      <c r="B19" s="43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G23" sqref="G23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4" t="s">
        <v>63</v>
      </c>
      <c r="C1" s="74"/>
      <c r="D1" s="74"/>
    </row>
    <row r="2" spans="1:4" ht="15.75" x14ac:dyDescent="0.25">
      <c r="A2" s="6"/>
      <c r="B2" s="76" t="s">
        <v>51</v>
      </c>
      <c r="C2" s="76"/>
      <c r="D2" s="76"/>
    </row>
    <row r="3" spans="1:4" ht="15.75" x14ac:dyDescent="0.25">
      <c r="A3" s="6"/>
      <c r="B3" s="74" t="s">
        <v>37</v>
      </c>
      <c r="C3" s="74"/>
      <c r="D3" s="74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13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4" t="s">
        <v>64</v>
      </c>
      <c r="C1" s="74"/>
      <c r="D1" s="74"/>
      <c r="E1" s="7"/>
      <c r="F1" s="7"/>
      <c r="G1" s="7"/>
      <c r="H1" s="7"/>
    </row>
    <row r="2" spans="1:8" ht="15.95" customHeight="1" x14ac:dyDescent="0.25">
      <c r="A2" s="6"/>
      <c r="B2" s="76" t="s">
        <v>51</v>
      </c>
      <c r="C2" s="76"/>
      <c r="D2" s="76"/>
      <c r="E2" s="1"/>
      <c r="F2" s="1"/>
      <c r="G2" s="1"/>
      <c r="H2" s="1"/>
    </row>
    <row r="3" spans="1:8" ht="15.95" customHeight="1" x14ac:dyDescent="0.25">
      <c r="A3" s="6"/>
      <c r="B3" s="74" t="s">
        <v>36</v>
      </c>
      <c r="C3" s="74"/>
      <c r="D3" s="7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40"/>
      <c r="C7" s="13"/>
      <c r="D7" s="53"/>
    </row>
    <row r="8" spans="1:8" s="5" customFormat="1" x14ac:dyDescent="0.25">
      <c r="A8" s="43"/>
      <c r="B8" s="15"/>
      <c r="C8" s="43"/>
      <c r="D8" s="54"/>
    </row>
    <row r="9" spans="1:8" x14ac:dyDescent="0.25">
      <c r="A9" s="43"/>
      <c r="B9" s="3"/>
      <c r="C9" s="43"/>
      <c r="D9" s="55"/>
    </row>
    <row r="10" spans="1:8" x14ac:dyDescent="0.25">
      <c r="A10" s="43"/>
      <c r="B10" s="13"/>
      <c r="C10" s="43"/>
      <c r="D10" s="54"/>
    </row>
    <row r="11" spans="1:8" s="5" customFormat="1" x14ac:dyDescent="0.25">
      <c r="A11" s="43"/>
      <c r="B11" s="3"/>
      <c r="C11" s="43"/>
      <c r="D11" s="54"/>
    </row>
    <row r="12" spans="1:8" x14ac:dyDescent="0.25">
      <c r="A12" s="43"/>
      <c r="B12" s="13"/>
      <c r="C12" s="43"/>
      <c r="D12" s="54"/>
    </row>
    <row r="13" spans="1:8" x14ac:dyDescent="0.25">
      <c r="A13" s="43"/>
      <c r="B13" s="40"/>
      <c r="C13" s="43"/>
      <c r="D13" s="54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G17" sqref="G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7109375" customWidth="1"/>
    <col min="7" max="7" width="16.140625" customWidth="1"/>
    <col min="8" max="8" width="17" customWidth="1"/>
    <col min="9" max="9" width="17.42578125" customWidth="1"/>
    <col min="10" max="10" width="16.85546875" customWidth="1"/>
    <col min="11" max="11" width="14.8554687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77" t="s">
        <v>62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8.75" x14ac:dyDescent="0.3">
      <c r="A2" s="71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68469.649999999994</v>
      </c>
      <c r="C4" s="30">
        <f t="shared" ref="C4:N4" si="0">C5+C6+C7</f>
        <v>60053.15</v>
      </c>
      <c r="D4" s="30">
        <f t="shared" si="0"/>
        <v>66675.649999999994</v>
      </c>
      <c r="E4" s="30">
        <f t="shared" si="0"/>
        <v>51300.65</v>
      </c>
      <c r="F4" s="30">
        <f t="shared" si="0"/>
        <v>51300.65</v>
      </c>
      <c r="G4" s="30">
        <f t="shared" si="0"/>
        <v>51300.65</v>
      </c>
      <c r="H4" s="30">
        <f t="shared" si="0"/>
        <v>51300.65</v>
      </c>
      <c r="I4" s="30">
        <f t="shared" si="0"/>
        <v>51300.65</v>
      </c>
      <c r="J4" s="30">
        <f t="shared" si="0"/>
        <v>51300.65</v>
      </c>
      <c r="K4" s="30">
        <f t="shared" si="0"/>
        <v>51300.65</v>
      </c>
      <c r="L4" s="30">
        <f t="shared" si="0"/>
        <v>51300.65</v>
      </c>
      <c r="M4" s="30">
        <f t="shared" si="0"/>
        <v>58290.75</v>
      </c>
      <c r="N4" s="30">
        <f t="shared" si="0"/>
        <v>663894.39999999991</v>
      </c>
    </row>
    <row r="5" spans="1:14" ht="39" customHeight="1" x14ac:dyDescent="0.35">
      <c r="A5" s="36" t="s">
        <v>17</v>
      </c>
      <c r="B5" s="31">
        <v>31720.25</v>
      </c>
      <c r="C5" s="31">
        <v>31720.25</v>
      </c>
      <c r="D5" s="31">
        <v>31720.25</v>
      </c>
      <c r="E5" s="31">
        <v>31720.25</v>
      </c>
      <c r="F5" s="31">
        <v>31720.25</v>
      </c>
      <c r="G5" s="31">
        <v>31720.25</v>
      </c>
      <c r="H5" s="31">
        <v>31720.25</v>
      </c>
      <c r="I5" s="31">
        <v>31720.25</v>
      </c>
      <c r="J5" s="31">
        <v>31720.25</v>
      </c>
      <c r="K5" s="31">
        <v>31720.25</v>
      </c>
      <c r="L5" s="31">
        <v>31720.25</v>
      </c>
      <c r="M5" s="31">
        <v>31720.35</v>
      </c>
      <c r="N5" s="31">
        <f>SUM(B5:M5)</f>
        <v>380643.1</v>
      </c>
    </row>
    <row r="6" spans="1:14" ht="44.25" customHeight="1" x14ac:dyDescent="0.35">
      <c r="A6" s="36" t="s">
        <v>39</v>
      </c>
      <c r="B6" s="31">
        <v>19580.400000000001</v>
      </c>
      <c r="C6" s="31">
        <v>19580.400000000001</v>
      </c>
      <c r="D6" s="31">
        <v>19580.400000000001</v>
      </c>
      <c r="E6" s="31">
        <v>19580.400000000001</v>
      </c>
      <c r="F6" s="31">
        <v>19580.400000000001</v>
      </c>
      <c r="G6" s="31">
        <v>19580.400000000001</v>
      </c>
      <c r="H6" s="31">
        <v>19580.400000000001</v>
      </c>
      <c r="I6" s="31">
        <v>19580.400000000001</v>
      </c>
      <c r="J6" s="31">
        <v>19580.400000000001</v>
      </c>
      <c r="K6" s="31">
        <v>19580.400000000001</v>
      </c>
      <c r="L6" s="31">
        <v>19580.400000000001</v>
      </c>
      <c r="M6" s="31">
        <v>19580.400000000001</v>
      </c>
      <c r="N6" s="31">
        <f>SUM(B6:M6)</f>
        <v>234964.79999999996</v>
      </c>
    </row>
    <row r="7" spans="1:14" ht="44.25" customHeight="1" x14ac:dyDescent="0.35">
      <c r="A7" s="36" t="s">
        <v>32</v>
      </c>
      <c r="B7" s="31">
        <v>17169</v>
      </c>
      <c r="C7" s="31">
        <v>8752.5</v>
      </c>
      <c r="D7" s="31">
        <v>15375</v>
      </c>
      <c r="E7" s="31"/>
      <c r="F7" s="31"/>
      <c r="G7" s="31"/>
      <c r="H7" s="31"/>
      <c r="I7" s="31"/>
      <c r="J7" s="31"/>
      <c r="K7" s="31"/>
      <c r="L7" s="31"/>
      <c r="M7" s="31">
        <v>6990</v>
      </c>
      <c r="N7" s="31">
        <f>SUM(B7:M7)</f>
        <v>48286.5</v>
      </c>
    </row>
    <row r="8" spans="1:14" ht="36" customHeight="1" x14ac:dyDescent="0.35">
      <c r="A8" s="37" t="s">
        <v>18</v>
      </c>
      <c r="B8" s="30">
        <f>B9+B10+B11+B12+B13</f>
        <v>51884.11</v>
      </c>
      <c r="C8" s="30">
        <f t="shared" ref="C8:M8" si="1">C9+C10+C11+C12+C13</f>
        <v>50911.49</v>
      </c>
      <c r="D8" s="30">
        <f t="shared" si="1"/>
        <v>55700.72</v>
      </c>
      <c r="E8" s="30">
        <f t="shared" si="1"/>
        <v>58676.58</v>
      </c>
      <c r="F8" s="30">
        <f t="shared" si="1"/>
        <v>55523.259999999995</v>
      </c>
      <c r="G8" s="30">
        <f t="shared" si="1"/>
        <v>55179.14</v>
      </c>
      <c r="H8" s="30">
        <f t="shared" si="1"/>
        <v>59932.31</v>
      </c>
      <c r="I8" s="30">
        <f t="shared" si="1"/>
        <v>56552.759999999995</v>
      </c>
      <c r="J8" s="30">
        <f t="shared" si="1"/>
        <v>53405.899999999994</v>
      </c>
      <c r="K8" s="30">
        <f t="shared" si="1"/>
        <v>54429.61</v>
      </c>
      <c r="L8" s="30">
        <f t="shared" si="1"/>
        <v>71895.72</v>
      </c>
      <c r="M8" s="30">
        <f t="shared" si="1"/>
        <v>50562.320000000007</v>
      </c>
      <c r="N8" s="30">
        <f t="shared" ref="N8:N23" si="2">SUM(B8:M8)</f>
        <v>674653.91999999993</v>
      </c>
    </row>
    <row r="9" spans="1:14" ht="40.5" customHeight="1" x14ac:dyDescent="0.35">
      <c r="A9" s="36" t="s">
        <v>19</v>
      </c>
      <c r="B9" s="31">
        <v>1223.92</v>
      </c>
      <c r="C9" s="31">
        <v>1223.92</v>
      </c>
      <c r="D9" s="31">
        <v>1223.92</v>
      </c>
      <c r="E9" s="31">
        <v>1223.92</v>
      </c>
      <c r="F9" s="31">
        <v>3990.97</v>
      </c>
      <c r="G9" s="31">
        <v>1223.92</v>
      </c>
      <c r="H9" s="31">
        <v>12223.92</v>
      </c>
      <c r="I9" s="31">
        <v>2175.92</v>
      </c>
      <c r="J9" s="31">
        <v>2324.92</v>
      </c>
      <c r="K9" s="31">
        <v>1223.92</v>
      </c>
      <c r="L9" s="31">
        <v>2797.92</v>
      </c>
      <c r="M9" s="31">
        <v>1223.92</v>
      </c>
      <c r="N9" s="30">
        <f t="shared" si="2"/>
        <v>32081.089999999989</v>
      </c>
    </row>
    <row r="10" spans="1:14" ht="45.75" customHeight="1" x14ac:dyDescent="0.35">
      <c r="A10" s="36" t="s">
        <v>20</v>
      </c>
      <c r="B10" s="32">
        <v>9711.73</v>
      </c>
      <c r="C10" s="31">
        <v>10520.41</v>
      </c>
      <c r="D10" s="31">
        <v>14514</v>
      </c>
      <c r="E10" s="31">
        <v>15660.02</v>
      </c>
      <c r="F10" s="31">
        <v>12958.9</v>
      </c>
      <c r="G10" s="31">
        <v>12603</v>
      </c>
      <c r="H10" s="31">
        <v>9135</v>
      </c>
      <c r="I10" s="31">
        <v>9135</v>
      </c>
      <c r="J10" s="31">
        <v>9135</v>
      </c>
      <c r="K10" s="31">
        <v>12851</v>
      </c>
      <c r="L10" s="31">
        <v>9135</v>
      </c>
      <c r="M10" s="31">
        <v>9375.6</v>
      </c>
      <c r="N10" s="30">
        <f t="shared" si="2"/>
        <v>134734.66</v>
      </c>
    </row>
    <row r="11" spans="1:14" ht="45.75" customHeight="1" x14ac:dyDescent="0.35">
      <c r="A11" s="46" t="s">
        <v>30</v>
      </c>
      <c r="B11" s="32"/>
      <c r="C11" s="31"/>
      <c r="D11" s="31"/>
      <c r="E11" s="31">
        <v>48.54</v>
      </c>
      <c r="F11" s="31"/>
      <c r="G11" s="31"/>
      <c r="H11" s="31"/>
      <c r="I11" s="31">
        <v>4091.5</v>
      </c>
      <c r="J11" s="31"/>
      <c r="K11" s="31"/>
      <c r="L11" s="31"/>
      <c r="M11" s="31"/>
      <c r="N11" s="30">
        <f t="shared" si="2"/>
        <v>4140.04</v>
      </c>
    </row>
    <row r="12" spans="1:14" ht="45.75" customHeight="1" x14ac:dyDescent="0.35">
      <c r="A12" s="46" t="s">
        <v>38</v>
      </c>
      <c r="B12" s="32">
        <v>38573.39</v>
      </c>
      <c r="C12" s="32">
        <v>38573.39</v>
      </c>
      <c r="D12" s="31">
        <v>38573.39</v>
      </c>
      <c r="E12" s="31">
        <v>38573.39</v>
      </c>
      <c r="F12" s="31">
        <v>38573.39</v>
      </c>
      <c r="G12" s="31">
        <v>38573.39</v>
      </c>
      <c r="H12" s="31">
        <v>38573.39</v>
      </c>
      <c r="I12" s="31">
        <v>38573.39</v>
      </c>
      <c r="J12" s="66">
        <v>38573.39</v>
      </c>
      <c r="K12" s="31">
        <v>38573.39</v>
      </c>
      <c r="L12" s="31">
        <v>58573.39</v>
      </c>
      <c r="M12" s="31">
        <v>38573.39</v>
      </c>
      <c r="N12" s="30">
        <f t="shared" si="2"/>
        <v>482880.68000000011</v>
      </c>
    </row>
    <row r="13" spans="1:14" ht="21.75" customHeight="1" x14ac:dyDescent="0.35">
      <c r="A13" s="36" t="s">
        <v>21</v>
      </c>
      <c r="B13" s="31">
        <v>2375.0700000000002</v>
      </c>
      <c r="C13" s="31">
        <v>593.77</v>
      </c>
      <c r="D13" s="31">
        <v>1389.41</v>
      </c>
      <c r="E13" s="31">
        <v>3170.71</v>
      </c>
      <c r="F13" s="31"/>
      <c r="G13" s="31">
        <v>2778.83</v>
      </c>
      <c r="H13" s="31"/>
      <c r="I13" s="31">
        <v>2576.9499999999998</v>
      </c>
      <c r="J13" s="31">
        <v>3372.59</v>
      </c>
      <c r="K13" s="31">
        <v>1781.3</v>
      </c>
      <c r="L13" s="31">
        <v>1389.41</v>
      </c>
      <c r="M13" s="31">
        <v>1389.41</v>
      </c>
      <c r="N13" s="31">
        <f>SUM(B13:M13)</f>
        <v>20817.45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8103.3</v>
      </c>
      <c r="H14" s="30">
        <f t="shared" si="3"/>
        <v>0</v>
      </c>
      <c r="I14" s="30">
        <f t="shared" si="3"/>
        <v>0</v>
      </c>
      <c r="J14" s="30">
        <f t="shared" si="3"/>
        <v>9690</v>
      </c>
      <c r="K14" s="30">
        <f t="shared" si="3"/>
        <v>10111</v>
      </c>
      <c r="L14" s="30">
        <f t="shared" si="3"/>
        <v>0</v>
      </c>
      <c r="M14" s="30">
        <f t="shared" si="3"/>
        <v>0</v>
      </c>
      <c r="N14" s="30">
        <f t="shared" si="2"/>
        <v>27904.3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2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>
        <v>8103.3</v>
      </c>
      <c r="H16" s="31"/>
      <c r="I16" s="31"/>
      <c r="J16" s="31">
        <v>9690</v>
      </c>
      <c r="K16" s="31">
        <v>10111</v>
      </c>
      <c r="L16" s="31"/>
      <c r="M16" s="31"/>
      <c r="N16" s="31">
        <f>SUM(B16:M16)</f>
        <v>27904.3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2"/>
        <v>0</v>
      </c>
    </row>
    <row r="18" spans="1:14" ht="40.5" customHeight="1" x14ac:dyDescent="0.35">
      <c r="A18" s="62" t="s">
        <v>50</v>
      </c>
      <c r="B18" s="31">
        <v>43700.25</v>
      </c>
      <c r="C18" s="31"/>
      <c r="D18" s="31"/>
      <c r="E18" s="31">
        <v>6738.77</v>
      </c>
      <c r="F18" s="31">
        <v>23202.639999999999</v>
      </c>
      <c r="G18" s="31">
        <v>11940.76</v>
      </c>
      <c r="H18" s="31">
        <v>25339.919999999998</v>
      </c>
      <c r="I18" s="31">
        <v>7861.9</v>
      </c>
      <c r="J18" s="31">
        <v>6250.51</v>
      </c>
      <c r="K18" s="31">
        <v>8985.02</v>
      </c>
      <c r="L18" s="31"/>
      <c r="M18" s="31">
        <v>130</v>
      </c>
      <c r="N18" s="30">
        <f t="shared" si="2"/>
        <v>134149.76999999999</v>
      </c>
    </row>
    <row r="19" spans="1:14" ht="40.5" customHeight="1" x14ac:dyDescent="0.35">
      <c r="A19" s="37" t="s">
        <v>53</v>
      </c>
      <c r="B19" s="30">
        <f>B20+B21+B22</f>
        <v>15768.5</v>
      </c>
      <c r="C19" s="30">
        <f t="shared" ref="C19:M19" si="4">C20+C21+C22</f>
        <v>16718.7</v>
      </c>
      <c r="D19" s="30">
        <f t="shared" si="4"/>
        <v>13070.8</v>
      </c>
      <c r="E19" s="30">
        <f t="shared" si="4"/>
        <v>10380.85</v>
      </c>
      <c r="F19" s="30">
        <f t="shared" si="4"/>
        <v>1698</v>
      </c>
      <c r="G19" s="30">
        <f t="shared" si="4"/>
        <v>13892.8</v>
      </c>
      <c r="H19" s="30">
        <f t="shared" si="4"/>
        <v>4932.71</v>
      </c>
      <c r="I19" s="30">
        <f t="shared" si="4"/>
        <v>15315.99</v>
      </c>
      <c r="J19" s="30">
        <f t="shared" si="4"/>
        <v>19493.7</v>
      </c>
      <c r="K19" s="30">
        <f t="shared" si="4"/>
        <v>12618.71</v>
      </c>
      <c r="L19" s="30">
        <f t="shared" si="4"/>
        <v>16460.34</v>
      </c>
      <c r="M19" s="30">
        <f t="shared" si="4"/>
        <v>11674.269999999999</v>
      </c>
      <c r="N19" s="30">
        <f>N20+N22</f>
        <v>152025.37</v>
      </c>
    </row>
    <row r="20" spans="1:14" ht="40.5" customHeight="1" x14ac:dyDescent="0.35">
      <c r="A20" s="36" t="s">
        <v>54</v>
      </c>
      <c r="B20" s="31">
        <v>24.5</v>
      </c>
      <c r="C20" s="31">
        <v>12127.5</v>
      </c>
      <c r="D20" s="31">
        <v>-1862</v>
      </c>
      <c r="E20" s="31">
        <v>-1016.75</v>
      </c>
      <c r="F20" s="31">
        <v>-2058</v>
      </c>
      <c r="G20" s="31">
        <v>1960</v>
      </c>
      <c r="H20" s="31">
        <v>1742.5</v>
      </c>
      <c r="I20" s="31">
        <v>3145</v>
      </c>
      <c r="J20" s="31">
        <v>11562.1</v>
      </c>
      <c r="K20" s="31">
        <v>2024</v>
      </c>
      <c r="L20" s="31">
        <v>1239.7</v>
      </c>
      <c r="M20" s="31">
        <v>-1872.2</v>
      </c>
      <c r="N20" s="31">
        <f>SUM(B20:M20)</f>
        <v>27016.35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ref="N21" si="5">SUM(B21:M21)</f>
        <v>0</v>
      </c>
    </row>
    <row r="22" spans="1:14" ht="40.5" customHeight="1" x14ac:dyDescent="0.35">
      <c r="A22" s="46" t="s">
        <v>56</v>
      </c>
      <c r="B22" s="31">
        <v>15744</v>
      </c>
      <c r="C22" s="31">
        <v>4591.2</v>
      </c>
      <c r="D22" s="31">
        <v>14932.8</v>
      </c>
      <c r="E22" s="31">
        <v>11397.6</v>
      </c>
      <c r="F22" s="31">
        <v>3756</v>
      </c>
      <c r="G22" s="31">
        <v>11932.8</v>
      </c>
      <c r="H22" s="31">
        <v>3190.21</v>
      </c>
      <c r="I22" s="31">
        <v>12170.99</v>
      </c>
      <c r="J22" s="31">
        <v>7931.6</v>
      </c>
      <c r="K22" s="31">
        <v>10594.71</v>
      </c>
      <c r="L22" s="31">
        <v>15220.64</v>
      </c>
      <c r="M22" s="31">
        <v>13546.47</v>
      </c>
      <c r="N22" s="31">
        <f>SUM(B22:M22)</f>
        <v>125009.02</v>
      </c>
    </row>
    <row r="23" spans="1:14" ht="39.75" customHeight="1" x14ac:dyDescent="0.35">
      <c r="A23" s="37" t="s">
        <v>58</v>
      </c>
      <c r="B23" s="30">
        <v>21864.78</v>
      </c>
      <c r="C23" s="30">
        <v>21864.78</v>
      </c>
      <c r="D23" s="30">
        <v>21864.78</v>
      </c>
      <c r="E23" s="30">
        <v>21864.78</v>
      </c>
      <c r="F23" s="30">
        <v>21864.78</v>
      </c>
      <c r="G23" s="30">
        <v>21864.78</v>
      </c>
      <c r="H23" s="30">
        <v>21864.78</v>
      </c>
      <c r="I23" s="30">
        <v>21864.78</v>
      </c>
      <c r="J23" s="30">
        <v>21864.78</v>
      </c>
      <c r="K23" s="30">
        <v>21864.78</v>
      </c>
      <c r="L23" s="30">
        <v>21864.78</v>
      </c>
      <c r="M23" s="30">
        <v>21864.78</v>
      </c>
      <c r="N23" s="30">
        <f t="shared" si="2"/>
        <v>262377.36</v>
      </c>
    </row>
    <row r="24" spans="1:14" ht="22.5" customHeight="1" x14ac:dyDescent="0.35">
      <c r="A24" s="37" t="s">
        <v>25</v>
      </c>
      <c r="B24" s="30">
        <f>B4+B8+B14+B23+B18+B19</f>
        <v>201687.28999999998</v>
      </c>
      <c r="C24" s="30">
        <f t="shared" ref="C24:M24" si="6">C4+C8+C14+C23+C18+C19</f>
        <v>149548.12</v>
      </c>
      <c r="D24" s="30">
        <f t="shared" si="6"/>
        <v>157311.94999999998</v>
      </c>
      <c r="E24" s="30">
        <f t="shared" si="6"/>
        <v>148961.63</v>
      </c>
      <c r="F24" s="30">
        <f t="shared" si="6"/>
        <v>153589.33000000002</v>
      </c>
      <c r="G24" s="30">
        <f t="shared" si="6"/>
        <v>162281.43</v>
      </c>
      <c r="H24" s="30">
        <f t="shared" si="6"/>
        <v>163370.36999999997</v>
      </c>
      <c r="I24" s="30">
        <f t="shared" si="6"/>
        <v>152896.07999999999</v>
      </c>
      <c r="J24" s="30">
        <f t="shared" si="6"/>
        <v>162005.54</v>
      </c>
      <c r="K24" s="30">
        <f t="shared" si="6"/>
        <v>159309.76999999999</v>
      </c>
      <c r="L24" s="30">
        <f t="shared" si="6"/>
        <v>161521.49</v>
      </c>
      <c r="M24" s="30">
        <f t="shared" si="6"/>
        <v>142522.12</v>
      </c>
      <c r="N24" s="30">
        <f>N23+N19+N18+N14+N8+N4</f>
        <v>1915005.1199999999</v>
      </c>
    </row>
    <row r="25" spans="1:14" ht="15.75" x14ac:dyDescent="0.25">
      <c r="A25" s="78" t="s">
        <v>67</v>
      </c>
      <c r="B25" s="78"/>
      <c r="C25" s="78"/>
      <c r="D25" s="38"/>
      <c r="E25" s="38"/>
      <c r="F25" s="38"/>
      <c r="G25" s="52"/>
      <c r="H25" s="38"/>
      <c r="I25" s="38"/>
      <c r="J25" s="38"/>
      <c r="K25" s="38"/>
      <c r="L25" s="79" t="s">
        <v>29</v>
      </c>
      <c r="M25" s="79"/>
      <c r="N25" s="79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8" t="s">
        <v>27</v>
      </c>
      <c r="B27" s="78"/>
      <c r="C27" s="78"/>
      <c r="D27" s="38"/>
      <c r="E27" s="38"/>
      <c r="F27" s="38"/>
      <c r="G27" s="38"/>
      <c r="H27" s="38"/>
      <c r="I27" s="38"/>
      <c r="J27" s="38"/>
      <c r="K27" s="38"/>
      <c r="L27" s="79" t="s">
        <v>33</v>
      </c>
      <c r="M27" s="79"/>
      <c r="N27" s="7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3" workbookViewId="0">
      <selection activeCell="D29" sqref="D27:D29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6" t="s">
        <v>41</v>
      </c>
      <c r="B4" s="56" t="s">
        <v>41</v>
      </c>
      <c r="C4" s="56"/>
      <c r="D4" s="56" t="s">
        <v>42</v>
      </c>
      <c r="E4" s="56" t="s">
        <v>43</v>
      </c>
    </row>
    <row r="5" spans="1:7" x14ac:dyDescent="0.25">
      <c r="A5" s="57" t="s">
        <v>44</v>
      </c>
      <c r="B5" s="57" t="s">
        <v>45</v>
      </c>
      <c r="C5" s="57" t="s">
        <v>46</v>
      </c>
      <c r="D5" s="57" t="s">
        <v>47</v>
      </c>
      <c r="E5" s="57" t="s">
        <v>48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59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41"/>
      <c r="E27" s="41"/>
    </row>
    <row r="28" spans="1:5" x14ac:dyDescent="0.25">
      <c r="A28" s="41"/>
      <c r="B28" s="41"/>
      <c r="C28" s="58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8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8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8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8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7" workbookViewId="0">
      <selection activeCell="D41" sqref="D4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4" t="s">
        <v>63</v>
      </c>
      <c r="C1" s="74"/>
      <c r="D1" s="74"/>
    </row>
    <row r="2" spans="1:4" ht="15.75" x14ac:dyDescent="0.25">
      <c r="A2" s="6"/>
      <c r="B2" s="76" t="s">
        <v>51</v>
      </c>
      <c r="C2" s="76"/>
      <c r="D2" s="76"/>
    </row>
    <row r="3" spans="1:4" ht="15.75" x14ac:dyDescent="0.25">
      <c r="A3" s="6"/>
      <c r="B3" s="74" t="s">
        <v>49</v>
      </c>
      <c r="C3" s="74"/>
      <c r="D3" s="74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2</v>
      </c>
      <c r="C5" s="10"/>
      <c r="D5" s="10"/>
    </row>
    <row r="6" spans="1:4" x14ac:dyDescent="0.25">
      <c r="A6" s="10">
        <v>1</v>
      </c>
      <c r="B6" s="13" t="s">
        <v>66</v>
      </c>
      <c r="C6" s="45">
        <v>43700.25</v>
      </c>
      <c r="D6" s="10">
        <v>43700.25</v>
      </c>
    </row>
    <row r="7" spans="1:4" x14ac:dyDescent="0.25">
      <c r="A7" s="40"/>
      <c r="B7" s="3" t="s">
        <v>7</v>
      </c>
      <c r="C7" s="48"/>
      <c r="D7" s="3"/>
    </row>
    <row r="8" spans="1:4" x14ac:dyDescent="0.25">
      <c r="A8" s="43">
        <v>1</v>
      </c>
      <c r="B8" s="13" t="s">
        <v>77</v>
      </c>
      <c r="C8" s="49">
        <v>6738.77</v>
      </c>
      <c r="D8" s="14"/>
    </row>
    <row r="9" spans="1:4" x14ac:dyDescent="0.25">
      <c r="A9" s="15"/>
      <c r="B9" s="3" t="s">
        <v>73</v>
      </c>
      <c r="C9" s="22">
        <v>6738.77</v>
      </c>
      <c r="D9" s="61">
        <v>50439.02</v>
      </c>
    </row>
    <row r="10" spans="1:4" x14ac:dyDescent="0.25">
      <c r="A10" s="41"/>
      <c r="B10" s="42" t="s">
        <v>8</v>
      </c>
      <c r="C10" s="14"/>
      <c r="D10" s="14"/>
    </row>
    <row r="11" spans="1:4" x14ac:dyDescent="0.25">
      <c r="A11" s="63">
        <v>1</v>
      </c>
      <c r="B11" s="73" t="s">
        <v>77</v>
      </c>
      <c r="C11" s="68">
        <v>11605.66</v>
      </c>
      <c r="D11" s="64"/>
    </row>
    <row r="12" spans="1:4" x14ac:dyDescent="0.25">
      <c r="A12" s="43">
        <v>2</v>
      </c>
      <c r="B12" s="69" t="s">
        <v>83</v>
      </c>
      <c r="C12" s="43">
        <v>3201.93</v>
      </c>
      <c r="D12" s="14"/>
    </row>
    <row r="13" spans="1:4" x14ac:dyDescent="0.25">
      <c r="A13" s="43">
        <v>3</v>
      </c>
      <c r="B13" s="15" t="s">
        <v>84</v>
      </c>
      <c r="C13" s="43">
        <v>779.85</v>
      </c>
      <c r="D13" s="15"/>
    </row>
    <row r="14" spans="1:4" x14ac:dyDescent="0.25">
      <c r="A14" s="43">
        <v>4</v>
      </c>
      <c r="B14" s="15" t="s">
        <v>85</v>
      </c>
      <c r="C14" s="43">
        <v>1365.2</v>
      </c>
      <c r="D14" s="14"/>
    </row>
    <row r="15" spans="1:4" x14ac:dyDescent="0.25">
      <c r="A15" s="43">
        <v>5</v>
      </c>
      <c r="B15" s="15" t="s">
        <v>86</v>
      </c>
      <c r="C15" s="43">
        <v>4000</v>
      </c>
      <c r="D15" s="14"/>
    </row>
    <row r="16" spans="1:4" x14ac:dyDescent="0.25">
      <c r="A16" s="43">
        <v>6</v>
      </c>
      <c r="B16" s="24" t="s">
        <v>87</v>
      </c>
      <c r="C16" s="43">
        <v>2250</v>
      </c>
      <c r="D16" s="14"/>
    </row>
    <row r="17" spans="1:4" x14ac:dyDescent="0.25">
      <c r="A17" s="43"/>
      <c r="B17" s="3" t="s">
        <v>80</v>
      </c>
      <c r="C17" s="14">
        <f>SUM(C11:C16)</f>
        <v>23202.639999999999</v>
      </c>
      <c r="D17" s="14">
        <v>73641.66</v>
      </c>
    </row>
    <row r="18" spans="1:4" x14ac:dyDescent="0.25">
      <c r="A18" s="43"/>
      <c r="B18" s="3" t="s">
        <v>9</v>
      </c>
      <c r="C18" s="43"/>
      <c r="D18" s="15"/>
    </row>
    <row r="19" spans="1:4" x14ac:dyDescent="0.25">
      <c r="A19" s="43">
        <v>1</v>
      </c>
      <c r="B19" s="13" t="s">
        <v>77</v>
      </c>
      <c r="C19" s="43">
        <v>8610.65</v>
      </c>
      <c r="D19" s="15"/>
    </row>
    <row r="20" spans="1:4" x14ac:dyDescent="0.25">
      <c r="A20" s="43">
        <v>2</v>
      </c>
      <c r="B20" s="13" t="s">
        <v>93</v>
      </c>
      <c r="C20" s="43">
        <v>2208.6999999999998</v>
      </c>
      <c r="D20" s="15"/>
    </row>
    <row r="21" spans="1:4" x14ac:dyDescent="0.25">
      <c r="A21" s="43">
        <v>3</v>
      </c>
      <c r="B21" s="13" t="s">
        <v>94</v>
      </c>
      <c r="C21" s="43">
        <v>390</v>
      </c>
      <c r="D21" s="15"/>
    </row>
    <row r="22" spans="1:4" x14ac:dyDescent="0.25">
      <c r="A22" s="43">
        <v>4</v>
      </c>
      <c r="B22" s="13" t="s">
        <v>95</v>
      </c>
      <c r="C22" s="43">
        <v>731.41</v>
      </c>
      <c r="D22" s="15"/>
    </row>
    <row r="23" spans="1:4" x14ac:dyDescent="0.25">
      <c r="A23" s="43"/>
      <c r="B23" s="3" t="s">
        <v>90</v>
      </c>
      <c r="C23" s="14">
        <f>SUM(C19:C22)</f>
        <v>11940.759999999998</v>
      </c>
      <c r="D23" s="14">
        <v>85582.42</v>
      </c>
    </row>
    <row r="24" spans="1:4" x14ac:dyDescent="0.25">
      <c r="A24" s="43"/>
      <c r="B24" s="3" t="s">
        <v>10</v>
      </c>
      <c r="C24" s="43"/>
      <c r="D24" s="15"/>
    </row>
    <row r="25" spans="1:4" x14ac:dyDescent="0.25">
      <c r="A25" s="43">
        <v>1</v>
      </c>
      <c r="B25" s="13" t="s">
        <v>77</v>
      </c>
      <c r="C25" s="43">
        <v>8236.27</v>
      </c>
      <c r="D25" s="15"/>
    </row>
    <row r="26" spans="1:4" x14ac:dyDescent="0.25">
      <c r="A26" s="43">
        <v>2</v>
      </c>
      <c r="B26" s="13" t="s">
        <v>100</v>
      </c>
      <c r="C26" s="43">
        <v>1646.55</v>
      </c>
      <c r="D26" s="15"/>
    </row>
    <row r="27" spans="1:4" x14ac:dyDescent="0.25">
      <c r="A27" s="43">
        <v>3</v>
      </c>
      <c r="B27" s="13" t="s">
        <v>101</v>
      </c>
      <c r="C27" s="43">
        <v>4500</v>
      </c>
      <c r="D27" s="15"/>
    </row>
    <row r="28" spans="1:4" x14ac:dyDescent="0.25">
      <c r="A28" s="43">
        <v>4</v>
      </c>
      <c r="B28" s="13" t="s">
        <v>102</v>
      </c>
      <c r="C28" s="43">
        <v>1217.0999999999999</v>
      </c>
      <c r="D28" s="15"/>
    </row>
    <row r="29" spans="1:4" x14ac:dyDescent="0.25">
      <c r="A29" s="43">
        <v>5</v>
      </c>
      <c r="B29" s="13" t="s">
        <v>103</v>
      </c>
      <c r="C29" s="43">
        <v>900</v>
      </c>
      <c r="D29" s="15"/>
    </row>
    <row r="30" spans="1:4" x14ac:dyDescent="0.25">
      <c r="A30" s="43">
        <v>6</v>
      </c>
      <c r="B30" s="13" t="s">
        <v>104</v>
      </c>
      <c r="C30" s="43">
        <v>8840</v>
      </c>
      <c r="D30" s="15"/>
    </row>
    <row r="31" spans="1:4" x14ac:dyDescent="0.25">
      <c r="A31" s="43"/>
      <c r="B31" s="3" t="s">
        <v>99</v>
      </c>
      <c r="C31" s="14">
        <f>SUM(C25:C30)</f>
        <v>25339.919999999998</v>
      </c>
      <c r="D31" s="14">
        <v>110922.34</v>
      </c>
    </row>
    <row r="32" spans="1:4" x14ac:dyDescent="0.25">
      <c r="A32" s="43"/>
      <c r="B32" s="3" t="s">
        <v>11</v>
      </c>
      <c r="C32" s="43"/>
      <c r="D32" s="15"/>
    </row>
    <row r="33" spans="1:4" x14ac:dyDescent="0.25">
      <c r="A33" s="15">
        <v>1</v>
      </c>
      <c r="B33" s="15" t="s">
        <v>77</v>
      </c>
      <c r="C33" s="14">
        <v>7861.9</v>
      </c>
      <c r="D33" s="14">
        <v>118784.24</v>
      </c>
    </row>
    <row r="34" spans="1:4" x14ac:dyDescent="0.25">
      <c r="A34" s="15"/>
      <c r="B34" s="25" t="s">
        <v>12</v>
      </c>
      <c r="C34" s="43"/>
      <c r="D34" s="14"/>
    </row>
    <row r="35" spans="1:4" x14ac:dyDescent="0.25">
      <c r="A35" s="15">
        <v>1</v>
      </c>
      <c r="B35" s="27" t="s">
        <v>77</v>
      </c>
      <c r="C35" s="43">
        <v>4492.51</v>
      </c>
      <c r="D35" s="14"/>
    </row>
    <row r="36" spans="1:4" x14ac:dyDescent="0.25">
      <c r="A36" s="15">
        <v>2</v>
      </c>
      <c r="B36" s="24" t="s">
        <v>115</v>
      </c>
      <c r="C36" s="43">
        <v>1758</v>
      </c>
      <c r="D36" s="14"/>
    </row>
    <row r="37" spans="1:4" x14ac:dyDescent="0.25">
      <c r="A37" s="15"/>
      <c r="B37" s="33" t="s">
        <v>112</v>
      </c>
      <c r="C37" s="14">
        <f>SUM(C35:C36)</f>
        <v>6250.51</v>
      </c>
      <c r="D37" s="14">
        <v>125034.75</v>
      </c>
    </row>
    <row r="38" spans="1:4" x14ac:dyDescent="0.25">
      <c r="A38" s="15"/>
      <c r="B38" s="33" t="s">
        <v>13</v>
      </c>
      <c r="C38" s="14"/>
      <c r="D38" s="14"/>
    </row>
    <row r="39" spans="1:4" x14ac:dyDescent="0.25">
      <c r="A39" s="15">
        <v>1</v>
      </c>
      <c r="B39" s="26" t="s">
        <v>77</v>
      </c>
      <c r="C39" s="43">
        <v>8985.02</v>
      </c>
      <c r="D39" s="14">
        <f>C39+D37</f>
        <v>134019.76999999999</v>
      </c>
    </row>
    <row r="40" spans="1:4" x14ac:dyDescent="0.25">
      <c r="A40" s="15"/>
      <c r="B40" s="33" t="s">
        <v>15</v>
      </c>
      <c r="C40" s="14"/>
      <c r="D40" s="14"/>
    </row>
    <row r="41" spans="1:4" x14ac:dyDescent="0.25">
      <c r="A41" s="15">
        <v>1</v>
      </c>
      <c r="B41" s="33" t="s">
        <v>123</v>
      </c>
      <c r="C41" s="14">
        <v>130</v>
      </c>
      <c r="D41" s="14">
        <f>C41+D39</f>
        <v>134149.76999999999</v>
      </c>
    </row>
    <row r="42" spans="1:4" x14ac:dyDescent="0.25">
      <c r="A42" s="15"/>
      <c r="B42" s="26"/>
      <c r="C42" s="43"/>
      <c r="D42" s="14"/>
    </row>
    <row r="43" spans="1:4" x14ac:dyDescent="0.25">
      <c r="A43" s="15"/>
      <c r="B43" s="26"/>
      <c r="C43" s="43"/>
      <c r="D43" s="14"/>
    </row>
    <row r="44" spans="1:4" x14ac:dyDescent="0.25">
      <c r="A44" s="15"/>
      <c r="B44" s="26"/>
      <c r="C44" s="43"/>
      <c r="D44" s="14"/>
    </row>
    <row r="45" spans="1:4" x14ac:dyDescent="0.25">
      <c r="A45" s="15"/>
      <c r="B45" s="27"/>
      <c r="C45" s="43"/>
      <c r="D45" s="14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"/>
      <c r="C47" s="43"/>
      <c r="D47" s="14"/>
    </row>
    <row r="48" spans="1:4" x14ac:dyDescent="0.25">
      <c r="A48" s="15"/>
      <c r="B48" s="27"/>
      <c r="C48" s="43"/>
      <c r="D4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2021-01-27T07:06:27Z</cp:lastPrinted>
  <dcterms:created xsi:type="dcterms:W3CDTF">2011-07-25T05:21:17Z</dcterms:created>
  <dcterms:modified xsi:type="dcterms:W3CDTF">2021-03-15T03:35:21Z</dcterms:modified>
</cp:coreProperties>
</file>