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05" windowWidth="12255" windowHeight="6240" tabRatio="745" activeTab="1"/>
  </bookViews>
  <sheets>
    <sheet name="ТО ин.оборуд." sheetId="1" r:id="rId1"/>
    <sheet name="ТО конструкт.эл." sheetId="2" r:id="rId2"/>
    <sheet name="ТО эл.оборуд." sheetId="6" r:id="rId3"/>
    <sheet name="ТР конструкт.эл" sheetId="3" r:id="rId4"/>
    <sheet name="ТР эл.оборуд." sheetId="7" r:id="rId5"/>
    <sheet name="ТР инж.об." sheetId="4" r:id="rId6"/>
    <sheet name="Лиц. счет. Св. расчет" sheetId="5" r:id="rId7"/>
    <sheet name="заявл." sheetId="8" r:id="rId8"/>
    <sheet name="Доп.раб." sheetId="9" r:id="rId9"/>
  </sheets>
  <calcPr calcId="145621"/>
</workbook>
</file>

<file path=xl/calcChain.xml><?xml version="1.0" encoding="utf-8"?>
<calcChain xmlns="http://schemas.openxmlformats.org/spreadsheetml/2006/main">
  <c r="D42" i="9" l="1"/>
  <c r="D18" i="6"/>
  <c r="D62" i="2"/>
  <c r="D71" i="2"/>
  <c r="C71" i="2"/>
  <c r="D39" i="1"/>
  <c r="D16" i="6"/>
  <c r="C62" i="2"/>
  <c r="C38" i="9"/>
  <c r="D38" i="9" s="1"/>
  <c r="D40" i="9" s="1"/>
  <c r="C10" i="3"/>
  <c r="D10" i="3" s="1"/>
  <c r="C55" i="2"/>
  <c r="D55" i="2" s="1"/>
  <c r="C35" i="1"/>
  <c r="D35" i="1" s="1"/>
  <c r="D37" i="1" s="1"/>
  <c r="C34" i="9"/>
  <c r="C49" i="2"/>
  <c r="C31" i="1"/>
  <c r="C30" i="9"/>
  <c r="C14" i="6"/>
  <c r="C45" i="2"/>
  <c r="C26" i="1"/>
  <c r="C26" i="9"/>
  <c r="C41" i="2"/>
  <c r="C22" i="1"/>
  <c r="C22" i="9"/>
  <c r="C10" i="6"/>
  <c r="C37" i="2"/>
  <c r="C15" i="2"/>
  <c r="D10" i="1"/>
  <c r="M4" i="5"/>
  <c r="L4" i="5"/>
  <c r="K4" i="5"/>
  <c r="J4" i="5"/>
  <c r="I4" i="5"/>
  <c r="H4" i="5"/>
  <c r="G4" i="5"/>
  <c r="F4" i="5"/>
  <c r="E4" i="5"/>
  <c r="D4" i="5"/>
  <c r="C4" i="5"/>
  <c r="B4" i="5"/>
  <c r="C8" i="1"/>
  <c r="C9" i="2"/>
  <c r="D9" i="2" s="1"/>
  <c r="D15" i="2" s="1"/>
  <c r="B19" i="5"/>
  <c r="N22" i="5"/>
  <c r="N21" i="5"/>
  <c r="M19" i="5"/>
  <c r="L19" i="5"/>
  <c r="K19" i="5"/>
  <c r="J19" i="5"/>
  <c r="I19" i="5"/>
  <c r="H19" i="5"/>
  <c r="G19" i="5"/>
  <c r="F19" i="5"/>
  <c r="E19" i="5"/>
  <c r="D19" i="5"/>
  <c r="C19" i="5"/>
  <c r="N18" i="5"/>
  <c r="N17" i="5"/>
  <c r="N7" i="5"/>
  <c r="N12" i="5"/>
  <c r="N11" i="5"/>
  <c r="M8" i="5"/>
  <c r="L8" i="5"/>
  <c r="K8" i="5"/>
  <c r="J8" i="5"/>
  <c r="I8" i="5"/>
  <c r="H8" i="5"/>
  <c r="G8" i="5"/>
  <c r="F8" i="5"/>
  <c r="E8" i="5"/>
  <c r="D8" i="5"/>
  <c r="C8" i="5"/>
  <c r="B8" i="5"/>
  <c r="M14" i="5"/>
  <c r="L14" i="5"/>
  <c r="K14" i="5"/>
  <c r="J14" i="5"/>
  <c r="I14" i="5"/>
  <c r="H14" i="5"/>
  <c r="G14" i="5"/>
  <c r="F14" i="5"/>
  <c r="E14" i="5"/>
  <c r="D14" i="5"/>
  <c r="C14" i="5"/>
  <c r="B14" i="5"/>
  <c r="M24" i="5" l="1"/>
  <c r="I24" i="5"/>
  <c r="H24" i="5"/>
  <c r="L24" i="5"/>
  <c r="G24" i="5"/>
  <c r="K24" i="5"/>
  <c r="B24" i="5"/>
  <c r="J24" i="5"/>
  <c r="F24" i="5"/>
  <c r="E24" i="5"/>
  <c r="D24" i="5"/>
  <c r="C24" i="5"/>
  <c r="N20" i="5"/>
  <c r="N19" i="5"/>
  <c r="N6" i="5"/>
  <c r="N23" i="5"/>
  <c r="N13" i="5"/>
  <c r="N5" i="5"/>
  <c r="N4" i="5" l="1"/>
  <c r="N10" i="5"/>
  <c r="N9" i="5"/>
  <c r="N15" i="5" l="1"/>
  <c r="N16" i="5"/>
  <c r="N14" i="5"/>
  <c r="N8" i="5" l="1"/>
  <c r="N24" i="5" s="1"/>
</calcChain>
</file>

<file path=xl/sharedStrings.xml><?xml version="1.0" encoding="utf-8"?>
<sst xmlns="http://schemas.openxmlformats.org/spreadsheetml/2006/main" count="256" uniqueCount="127">
  <si>
    <t>Перечень работ</t>
  </si>
  <si>
    <t>Сумма</t>
  </si>
  <si>
    <t>Январь</t>
  </si>
  <si>
    <t>Март</t>
  </si>
  <si>
    <t xml:space="preserve">1.Техническое обслуживание инженерного оборудования </t>
  </si>
  <si>
    <t>Февраль</t>
  </si>
  <si>
    <t xml:space="preserve">2.Техническое обслуживание конструктивных элементов 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</si>
  <si>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</si>
  <si>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</si>
  <si>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</si>
  <si>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</si>
  <si>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</si>
  <si>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</si>
  <si>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</si>
  <si>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</si>
  <si>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</si>
  <si>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</t>
  </si>
  <si>
    <t xml:space="preserve">  - санитарная уборка лестничных клеток</t>
  </si>
  <si>
    <t>2. Техническое обслуживание:</t>
  </si>
  <si>
    <t xml:space="preserve">  - инженерное оборудование</t>
  </si>
  <si>
    <t xml:space="preserve">  - конструктивные элементы</t>
  </si>
  <si>
    <t xml:space="preserve">  - АДС</t>
  </si>
  <si>
    <t>3. Текущий ремонт:</t>
  </si>
  <si>
    <t xml:space="preserve">  - инженерного оборудования</t>
  </si>
  <si>
    <t xml:space="preserve">  - конструктивных элементов</t>
  </si>
  <si>
    <t>ВСЕГО</t>
  </si>
  <si>
    <t>С начала года</t>
  </si>
  <si>
    <t>Гл. бухгалтер</t>
  </si>
  <si>
    <r>
      <t xml:space="preserve">1. </t>
    </r>
    <r>
      <rPr>
        <b/>
        <sz val="16"/>
        <color theme="1"/>
        <rFont val="Calibri"/>
        <family val="2"/>
        <charset val="204"/>
        <scheme val="minor"/>
      </rPr>
      <t>Содержание общ. имущества:</t>
    </r>
  </si>
  <si>
    <t>Кудин Ю.С.</t>
  </si>
  <si>
    <t>-эл.оборудование</t>
  </si>
  <si>
    <t>-эл.оборудования</t>
  </si>
  <si>
    <t>очистка дорог</t>
  </si>
  <si>
    <t>Кузмичева Е.А.</t>
  </si>
  <si>
    <t>3.Техническое обслуживание электрооборудования</t>
  </si>
  <si>
    <t>4.Текущий ремонт конструктивных элементов</t>
  </si>
  <si>
    <t>6.Текущий ремонт инженерного оборудования</t>
  </si>
  <si>
    <t>5.Текущий ремонт эл.оборудования</t>
  </si>
  <si>
    <t>-содержание лифтов</t>
  </si>
  <si>
    <t>уборка придомовой территории</t>
  </si>
  <si>
    <t xml:space="preserve">                   Выполнение работ по заявлениям жителей</t>
  </si>
  <si>
    <t>№</t>
  </si>
  <si>
    <t xml:space="preserve">Дата </t>
  </si>
  <si>
    <t xml:space="preserve">Отметка </t>
  </si>
  <si>
    <t>п/п</t>
  </si>
  <si>
    <t>кварт.</t>
  </si>
  <si>
    <t>Описание работ</t>
  </si>
  <si>
    <t>пост.заяв.</t>
  </si>
  <si>
    <t>о выполнении</t>
  </si>
  <si>
    <t>Дополнительные работы</t>
  </si>
  <si>
    <t>4.Дополнительные работы</t>
  </si>
  <si>
    <t>Сосновая,49</t>
  </si>
  <si>
    <t xml:space="preserve">                                               Лицевой счёт  2017г</t>
  </si>
  <si>
    <t>5. ОДН:</t>
  </si>
  <si>
    <t>ХВС</t>
  </si>
  <si>
    <t>ГВС</t>
  </si>
  <si>
    <t>Эл.энергия</t>
  </si>
  <si>
    <t>Техобслуживание и снятие показаний общедомового теплосчетчика</t>
  </si>
  <si>
    <t>7. Расходы по содержанию УК</t>
  </si>
  <si>
    <t>Техническое обслуживание домофона</t>
  </si>
  <si>
    <t>Техническое обслуживание видеонаблюдения</t>
  </si>
  <si>
    <t>Лицевой счет. Сводный расчет  2020г</t>
  </si>
  <si>
    <t>Директор ООО УК "Крокус"</t>
  </si>
  <si>
    <t>Лицевой счёт  2020г</t>
  </si>
  <si>
    <t>Лицевой счёт 2020г</t>
  </si>
  <si>
    <t>Стремянка выдана жителям</t>
  </si>
  <si>
    <t>Итого:</t>
  </si>
  <si>
    <t>Замена крана на стояке отопления.Закрепление решетки отдушины</t>
  </si>
  <si>
    <t>Под.№1.Ревизия светильника на 1 этаже</t>
  </si>
  <si>
    <t>Установка ограждения мусорных баков (на 3шт)</t>
  </si>
  <si>
    <t>Очистка подъездных козырьков от снега</t>
  </si>
  <si>
    <t>Замена доводчика входной двери в подъезде №2</t>
  </si>
  <si>
    <t>ИТОГО за февраль</t>
  </si>
  <si>
    <t>Замена освещения в подъездах на энергосберегающее</t>
  </si>
  <si>
    <t>Итого за март</t>
  </si>
  <si>
    <t>Придомовая территория ремонт качели</t>
  </si>
  <si>
    <t>Итого за апрель</t>
  </si>
  <si>
    <t>Дезинфекция подъезда</t>
  </si>
  <si>
    <t xml:space="preserve">Установка шаровых кранов </t>
  </si>
  <si>
    <t>Итого за май</t>
  </si>
  <si>
    <t>Выдача тяпки 2шт</t>
  </si>
  <si>
    <t>Покраска бордюр лицевой стороны</t>
  </si>
  <si>
    <t>Выдано жителям лопаты</t>
  </si>
  <si>
    <t xml:space="preserve">Покраска контейнеров </t>
  </si>
  <si>
    <t>Наклейки курение запрещено</t>
  </si>
  <si>
    <t>Наклейки доска объявления</t>
  </si>
  <si>
    <t>Итого за июнь</t>
  </si>
  <si>
    <t>Замена ламп 20вт 10 шт</t>
  </si>
  <si>
    <t>Ревизия ВРУ. Осмотр подъездного освещения</t>
  </si>
  <si>
    <t>Кв№137 Устранение протекания примыкания кровли балкона</t>
  </si>
  <si>
    <t>Ремонт качелей, замена цепей</t>
  </si>
  <si>
    <t xml:space="preserve">Привоз песка 1 камаз </t>
  </si>
  <si>
    <t>Ремонт качели</t>
  </si>
  <si>
    <t>Поверка счетчиков</t>
  </si>
  <si>
    <t>Итого за июль</t>
  </si>
  <si>
    <t>Скос травы на придомовой территории</t>
  </si>
  <si>
    <t xml:space="preserve">Замена блока питания на домофон </t>
  </si>
  <si>
    <t>Замена абоненской трубки кв №58</t>
  </si>
  <si>
    <t>Замена фильтра на узле ХВС</t>
  </si>
  <si>
    <t>Итого за август</t>
  </si>
  <si>
    <t>Установка ПРЭМ</t>
  </si>
  <si>
    <t>Демонтаж ПРЭМ</t>
  </si>
  <si>
    <t>Демонтаж кранов для полива</t>
  </si>
  <si>
    <t>Замена фильтра в насосной</t>
  </si>
  <si>
    <t>Итого за сентябрь</t>
  </si>
  <si>
    <t>Ремонт контейнера</t>
  </si>
  <si>
    <t>Чистка теплоузла на подаче ГВС</t>
  </si>
  <si>
    <t>Итого за октябрь</t>
  </si>
  <si>
    <t>Закрытие отдушен в подвалах пенопластом и пеной.</t>
  </si>
  <si>
    <t>Крепление поручня в подъезде. Установка ограничителей на двери. Подъезд №2</t>
  </si>
  <si>
    <t>Ремонт тамбуров Подъезд №1,2</t>
  </si>
  <si>
    <t>Остекление подвальных продухов 20 шт</t>
  </si>
  <si>
    <t>Квартира №76. Травка тараканов.</t>
  </si>
  <si>
    <t>Прикрутили коврики в подъездах</t>
  </si>
  <si>
    <t>Установка доводчика входной двери Подъезд №1</t>
  </si>
  <si>
    <t>Итого за ноябрь</t>
  </si>
  <si>
    <t xml:space="preserve">Замена петли на пластиковую дверь  в подъезде </t>
  </si>
  <si>
    <t>Ремонт светильников. Замена ламп 2 шт Подъезд №1</t>
  </si>
  <si>
    <t>Приобретение кавролина 7 м</t>
  </si>
  <si>
    <t xml:space="preserve">Приобретение пластиковых ручек для окон </t>
  </si>
  <si>
    <t>Частичная кладка плитки в подъезде №2  2этаж</t>
  </si>
  <si>
    <t xml:space="preserve">Замена таблички с названием улицы на фасаде дома </t>
  </si>
  <si>
    <t>Табличка с названием улицы</t>
  </si>
  <si>
    <t>Итого за декабрь</t>
  </si>
  <si>
    <t>Ревизия патронов</t>
  </si>
  <si>
    <t>Новогодние украшения</t>
  </si>
  <si>
    <t>Установка проушин на подвальную дверь Подъезд №2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</si>
</sst>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/>
    <xf numFmtId="0" fontId="0" fillId="0" borderId="0" xfId="0" applyBorder="1" applyAlignment="1">
      <alignment wrapText="1"/>
    </xf>
    <xf numFmtId="0" fontId="2" fillId="0" borderId="0" xfId="0" applyFont="1" applyAlignment="1">
      <alignment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5" fillId="0" borderId="1" xfId="0" applyFont="1" applyBorder="1" applyAlignment="1">
      <alignment wrapText="1"/>
    </xf>
    <xf numFmtId="0" fontId="1" fillId="0" borderId="0" xfId="0" applyFont="1" applyBorder="1" applyAlignment="1">
      <alignment wrapText="1"/>
    </xf>
    <xf numFmtId="0" fontId="0" fillId="0" borderId="0" xfId="0" applyAlignment="1">
      <alignment horizontal="center"/>
    </xf>
    <xf numFmtId="0" fontId="0" fillId="0" borderId="1" xfId="0" applyBorder="1" applyAlignment="1">
      <alignment wrapText="1"/>
    </xf>
    <xf numFmtId="0" fontId="1" fillId="0" borderId="1" xfId="0" applyFont="1" applyBorder="1"/>
    <xf numFmtId="0" fontId="0" fillId="0" borderId="1" xfId="0" applyBorder="1"/>
    <xf numFmtId="0" fontId="0" fillId="0" borderId="3" xfId="0" applyBorder="1"/>
    <xf numFmtId="0" fontId="0" fillId="0" borderId="4" xfId="0" applyBorder="1"/>
    <xf numFmtId="0" fontId="0" fillId="0" borderId="2" xfId="0" applyBorder="1"/>
    <xf numFmtId="0" fontId="0" fillId="0" borderId="5" xfId="0" applyBorder="1"/>
    <xf numFmtId="0" fontId="0" fillId="0" borderId="7" xfId="0" applyBorder="1"/>
    <xf numFmtId="0" fontId="1" fillId="0" borderId="2" xfId="0" applyFont="1" applyBorder="1" applyAlignment="1">
      <alignment wrapText="1"/>
    </xf>
    <xf numFmtId="0" fontId="1" fillId="0" borderId="2" xfId="0" applyFont="1" applyBorder="1"/>
    <xf numFmtId="0" fontId="1" fillId="0" borderId="6" xfId="0" applyFont="1" applyBorder="1"/>
    <xf numFmtId="0" fontId="0" fillId="0" borderId="1" xfId="0" applyFill="1" applyBorder="1" applyAlignment="1">
      <alignment wrapText="1"/>
    </xf>
    <xf numFmtId="0" fontId="1" fillId="0" borderId="1" xfId="0" applyFont="1" applyFill="1" applyBorder="1"/>
    <xf numFmtId="0" fontId="0" fillId="0" borderId="1" xfId="0" applyFont="1" applyFill="1" applyBorder="1" applyAlignment="1">
      <alignment wrapText="1"/>
    </xf>
    <xf numFmtId="0" fontId="0" fillId="0" borderId="1" xfId="0" applyFont="1" applyFill="1" applyBorder="1"/>
    <xf numFmtId="0" fontId="4" fillId="0" borderId="0" xfId="0" applyFont="1"/>
    <xf numFmtId="0" fontId="5" fillId="0" borderId="1" xfId="0" applyFont="1" applyBorder="1" applyAlignment="1">
      <alignment horizontal="center"/>
    </xf>
    <xf numFmtId="0" fontId="2" fillId="0" borderId="1" xfId="0" applyFont="1" applyBorder="1"/>
    <xf numFmtId="0" fontId="6" fillId="0" borderId="1" xfId="0" applyFont="1" applyBorder="1"/>
    <xf numFmtId="0" fontId="6" fillId="2" borderId="1" xfId="0" applyFont="1" applyFill="1" applyBorder="1"/>
    <xf numFmtId="0" fontId="1" fillId="0" borderId="1" xfId="0" applyFont="1" applyFill="1" applyBorder="1" applyAlignment="1">
      <alignment wrapText="1"/>
    </xf>
    <xf numFmtId="0" fontId="0" fillId="0" borderId="1" xfId="0" applyFill="1" applyBorder="1"/>
    <xf numFmtId="0" fontId="3" fillId="0" borderId="1" xfId="0" applyFont="1" applyBorder="1" applyAlignment="1">
      <alignment horizontal="center"/>
    </xf>
    <xf numFmtId="0" fontId="6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7" fillId="0" borderId="0" xfId="0" applyFont="1"/>
    <xf numFmtId="0" fontId="7" fillId="0" borderId="0" xfId="0" applyFont="1" applyAlignment="1">
      <alignment wrapText="1"/>
    </xf>
    <xf numFmtId="0" fontId="0" fillId="0" borderId="1" xfId="0" applyFont="1" applyBorder="1" applyAlignment="1">
      <alignment wrapText="1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left"/>
    </xf>
    <xf numFmtId="0" fontId="0" fillId="0" borderId="1" xfId="0" applyFont="1" applyBorder="1"/>
    <xf numFmtId="0" fontId="0" fillId="0" borderId="1" xfId="0" applyBorder="1" applyAlignment="1">
      <alignment horizontal="left" wrapText="1"/>
    </xf>
    <xf numFmtId="0" fontId="4" fillId="0" borderId="2" xfId="0" applyFont="1" applyBorder="1" applyAlignment="1">
      <alignment wrapText="1"/>
    </xf>
    <xf numFmtId="49" fontId="6" fillId="0" borderId="1" xfId="0" applyNumberFormat="1" applyFont="1" applyBorder="1" applyAlignment="1">
      <alignment wrapText="1"/>
    </xf>
    <xf numFmtId="2" fontId="2" fillId="0" borderId="1" xfId="0" applyNumberFormat="1" applyFont="1" applyBorder="1"/>
    <xf numFmtId="0" fontId="3" fillId="0" borderId="1" xfId="0" applyFont="1" applyBorder="1" applyAlignment="1">
      <alignment wrapText="1"/>
    </xf>
    <xf numFmtId="0" fontId="0" fillId="0" borderId="2" xfId="0" applyFont="1" applyBorder="1" applyAlignment="1">
      <alignment wrapText="1"/>
    </xf>
    <xf numFmtId="0" fontId="0" fillId="0" borderId="2" xfId="0" applyFont="1" applyBorder="1"/>
    <xf numFmtId="0" fontId="1" fillId="0" borderId="1" xfId="0" applyFont="1" applyBorder="1" applyAlignment="1">
      <alignment horizontal="left" wrapText="1"/>
    </xf>
    <xf numFmtId="0" fontId="0" fillId="0" borderId="0" xfId="0" applyFont="1" applyAlignment="1">
      <alignment wrapText="1"/>
    </xf>
    <xf numFmtId="2" fontId="7" fillId="0" borderId="0" xfId="0" applyNumberFormat="1" applyFont="1"/>
    <xf numFmtId="2" fontId="0" fillId="0" borderId="1" xfId="0" applyNumberFormat="1" applyBorder="1" applyAlignment="1">
      <alignment wrapText="1"/>
    </xf>
    <xf numFmtId="2" fontId="1" fillId="0" borderId="1" xfId="0" applyNumberFormat="1" applyFont="1" applyBorder="1"/>
    <xf numFmtId="2" fontId="0" fillId="0" borderId="1" xfId="0" applyNumberFormat="1" applyBorder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1" fillId="0" borderId="5" xfId="0" applyFont="1" applyBorder="1"/>
    <xf numFmtId="49" fontId="2" fillId="0" borderId="1" xfId="0" applyNumberFormat="1" applyFont="1" applyBorder="1" applyAlignment="1">
      <alignment wrapText="1"/>
    </xf>
    <xf numFmtId="0" fontId="0" fillId="0" borderId="3" xfId="0" applyFont="1" applyBorder="1"/>
    <xf numFmtId="0" fontId="0" fillId="0" borderId="4" xfId="0" applyFont="1" applyBorder="1"/>
    <xf numFmtId="0" fontId="1" fillId="0" borderId="7" xfId="0" applyFont="1" applyBorder="1"/>
    <xf numFmtId="0" fontId="7" fillId="0" borderId="1" xfId="0" applyFont="1" applyBorder="1" applyAlignment="1">
      <alignment wrapText="1"/>
    </xf>
    <xf numFmtId="2" fontId="6" fillId="0" borderId="1" xfId="0" applyNumberFormat="1" applyFont="1" applyBorder="1"/>
    <xf numFmtId="0" fontId="0" fillId="0" borderId="1" xfId="0" applyBorder="1" applyAlignment="1">
      <alignment horizontal="right"/>
    </xf>
    <xf numFmtId="0" fontId="0" fillId="0" borderId="3" xfId="0" applyFont="1" applyBorder="1" applyAlignment="1">
      <alignment horizontal="right"/>
    </xf>
    <xf numFmtId="0" fontId="0" fillId="0" borderId="1" xfId="0" applyFont="1" applyBorder="1" applyAlignment="1">
      <alignment horizontal="left"/>
    </xf>
    <xf numFmtId="0" fontId="1" fillId="0" borderId="4" xfId="0" applyFont="1" applyBorder="1"/>
    <xf numFmtId="0" fontId="3" fillId="0" borderId="0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Border="1" applyAlignment="1">
      <alignment horizontal="left" wrapText="1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0"/>
  <sheetViews>
    <sheetView topLeftCell="A25" workbookViewId="0">
      <selection activeCell="D40" sqref="D40"/>
    </sheetView>
  </sheetViews>
  <sheetFormatPr defaultRowHeight="15" x14ac:dyDescent="0.25"/>
  <cols>
    <col min="1" max="1" width="5" customWidth="1"/>
    <col min="2" max="2" width="47.42578125" customWidth="1"/>
    <col min="3" max="3" width="11.85546875" customWidth="1"/>
    <col min="4" max="4" width="12.5703125" customWidth="1"/>
    <col min="5" max="5" width="9.7109375" customWidth="1"/>
  </cols>
  <sheetData>
    <row r="1" spans="1:8" ht="15.95" customHeight="1" x14ac:dyDescent="0.35">
      <c r="A1" s="1"/>
      <c r="B1" s="74" t="s">
        <v>63</v>
      </c>
      <c r="C1" s="74"/>
      <c r="D1" s="74"/>
      <c r="E1" s="7"/>
      <c r="F1" s="7"/>
      <c r="G1" s="7"/>
      <c r="H1" s="7"/>
    </row>
    <row r="2" spans="1:8" ht="15.95" customHeight="1" x14ac:dyDescent="0.25">
      <c r="A2" s="1"/>
      <c r="B2" s="2" t="s">
        <v>51</v>
      </c>
      <c r="C2" s="39"/>
      <c r="D2" s="39"/>
      <c r="E2" s="1"/>
      <c r="F2" s="1"/>
      <c r="G2" s="1"/>
      <c r="H2" s="1"/>
    </row>
    <row r="3" spans="1:8" ht="15.95" customHeight="1" x14ac:dyDescent="0.25">
      <c r="A3" s="1"/>
      <c r="B3" s="73" t="s">
        <v>4</v>
      </c>
      <c r="C3" s="73"/>
      <c r="D3" s="73"/>
      <c r="E3" s="1"/>
      <c r="F3" s="1"/>
      <c r="G3" s="1"/>
      <c r="H3" s="1"/>
    </row>
    <row r="4" spans="1:8" x14ac:dyDescent="0.25">
      <c r="A4" s="8"/>
      <c r="B4" s="9" t="s">
        <v>0</v>
      </c>
      <c r="C4" s="9" t="s">
        <v>1</v>
      </c>
      <c r="D4" s="9" t="s">
        <v>26</v>
      </c>
      <c r="E4" s="1"/>
      <c r="F4" s="1"/>
      <c r="G4" s="1"/>
      <c r="H4" s="1"/>
    </row>
    <row r="5" spans="1:8" x14ac:dyDescent="0.25">
      <c r="A5" s="8"/>
      <c r="B5" s="3" t="s">
        <v>2</v>
      </c>
      <c r="C5" s="8"/>
      <c r="D5" s="8"/>
      <c r="E5" s="1"/>
      <c r="F5" s="1"/>
      <c r="G5" s="1"/>
      <c r="H5" s="1"/>
    </row>
    <row r="6" spans="1:8" ht="30" x14ac:dyDescent="0.25">
      <c r="A6" s="40">
        <v>1</v>
      </c>
      <c r="B6" s="40" t="s">
        <v>57</v>
      </c>
      <c r="C6" s="40">
        <v>1223.92</v>
      </c>
      <c r="D6" s="3"/>
      <c r="E6" s="6"/>
      <c r="F6" s="1"/>
    </row>
    <row r="7" spans="1:8" ht="30" x14ac:dyDescent="0.25">
      <c r="A7" s="13">
        <v>2</v>
      </c>
      <c r="B7" s="40" t="s">
        <v>67</v>
      </c>
      <c r="C7" s="13">
        <v>3675.14</v>
      </c>
      <c r="D7" s="13"/>
      <c r="E7" s="6"/>
      <c r="F7" s="1"/>
    </row>
    <row r="8" spans="1:8" x14ac:dyDescent="0.25">
      <c r="A8" s="40"/>
      <c r="B8" s="13" t="s">
        <v>66</v>
      </c>
      <c r="C8" s="40">
        <f>SUM(C6:C7)</f>
        <v>4899.0599999999995</v>
      </c>
      <c r="D8" s="3">
        <v>4899.0600000000004</v>
      </c>
      <c r="E8" s="6"/>
      <c r="F8" s="1"/>
    </row>
    <row r="9" spans="1:8" x14ac:dyDescent="0.25">
      <c r="A9" s="8"/>
      <c r="B9" s="3" t="s">
        <v>5</v>
      </c>
      <c r="C9" s="8"/>
      <c r="D9" s="8"/>
      <c r="E9" s="6"/>
      <c r="F9" s="1"/>
    </row>
    <row r="10" spans="1:8" ht="30" x14ac:dyDescent="0.25">
      <c r="A10" s="40">
        <v>1</v>
      </c>
      <c r="B10" s="40" t="s">
        <v>57</v>
      </c>
      <c r="C10" s="40">
        <v>1223.92</v>
      </c>
      <c r="D10" s="3">
        <f>D8+C10</f>
        <v>6122.9800000000005</v>
      </c>
      <c r="E10" s="6"/>
      <c r="F10" s="1"/>
    </row>
    <row r="11" spans="1:8" s="5" customFormat="1" x14ac:dyDescent="0.25">
      <c r="A11" s="13"/>
      <c r="B11" s="3" t="s">
        <v>3</v>
      </c>
      <c r="C11" s="13"/>
      <c r="D11" s="3"/>
      <c r="E11" s="11"/>
      <c r="F11" s="4"/>
    </row>
    <row r="12" spans="1:8" s="5" customFormat="1" ht="30" x14ac:dyDescent="0.25">
      <c r="A12" s="40"/>
      <c r="B12" s="13" t="s">
        <v>57</v>
      </c>
      <c r="C12" s="40">
        <v>1223.92</v>
      </c>
      <c r="D12" s="3">
        <v>7346.9</v>
      </c>
      <c r="E12" s="4"/>
      <c r="F12" s="4"/>
    </row>
    <row r="13" spans="1:8" s="5" customFormat="1" x14ac:dyDescent="0.25">
      <c r="A13" s="40"/>
      <c r="B13" s="3" t="s">
        <v>7</v>
      </c>
      <c r="C13" s="40"/>
      <c r="D13" s="3"/>
      <c r="E13" s="4"/>
      <c r="F13" s="4"/>
    </row>
    <row r="14" spans="1:8" s="5" customFormat="1" ht="30" x14ac:dyDescent="0.25">
      <c r="A14" s="40">
        <v>1</v>
      </c>
      <c r="B14" s="13" t="s">
        <v>57</v>
      </c>
      <c r="C14" s="3">
        <v>1223.92</v>
      </c>
      <c r="D14" s="3">
        <v>8570.82</v>
      </c>
      <c r="E14" s="4"/>
      <c r="F14" s="4"/>
    </row>
    <row r="15" spans="1:8" s="5" customFormat="1" x14ac:dyDescent="0.25">
      <c r="A15" s="40"/>
      <c r="B15" s="3" t="s">
        <v>8</v>
      </c>
      <c r="C15" s="40"/>
      <c r="D15" s="3"/>
      <c r="E15" s="4"/>
      <c r="F15" s="4"/>
    </row>
    <row r="16" spans="1:8" ht="30" x14ac:dyDescent="0.25">
      <c r="A16" s="40">
        <v>1</v>
      </c>
      <c r="B16" s="13" t="s">
        <v>57</v>
      </c>
      <c r="C16" s="3">
        <v>1223.92</v>
      </c>
      <c r="D16" s="3">
        <v>9794.74</v>
      </c>
      <c r="E16" s="1"/>
      <c r="F16" s="1"/>
    </row>
    <row r="17" spans="1:6" x14ac:dyDescent="0.25">
      <c r="A17" s="40"/>
      <c r="B17" s="3" t="s">
        <v>9</v>
      </c>
      <c r="C17" s="40"/>
      <c r="D17" s="13"/>
      <c r="E17" s="1"/>
      <c r="F17" s="1"/>
    </row>
    <row r="18" spans="1:6" ht="30" x14ac:dyDescent="0.25">
      <c r="A18" s="40">
        <v>1</v>
      </c>
      <c r="B18" s="13" t="s">
        <v>57</v>
      </c>
      <c r="C18" s="3">
        <v>1223.92</v>
      </c>
      <c r="D18" s="3">
        <v>11018.66</v>
      </c>
      <c r="E18" s="1"/>
      <c r="F18" s="1"/>
    </row>
    <row r="19" spans="1:6" x14ac:dyDescent="0.25">
      <c r="A19" s="40"/>
      <c r="B19" s="3" t="s">
        <v>10</v>
      </c>
      <c r="C19" s="40"/>
      <c r="D19" s="13"/>
      <c r="E19" s="1"/>
      <c r="F19" s="1"/>
    </row>
    <row r="20" spans="1:6" ht="30" x14ac:dyDescent="0.25">
      <c r="A20" s="40">
        <v>1</v>
      </c>
      <c r="B20" s="13" t="s">
        <v>57</v>
      </c>
      <c r="C20" s="40">
        <v>1223.92</v>
      </c>
      <c r="D20" s="3"/>
      <c r="E20" s="1"/>
      <c r="F20" s="1"/>
    </row>
    <row r="21" spans="1:6" s="5" customFormat="1" x14ac:dyDescent="0.25">
      <c r="A21" s="40">
        <v>2</v>
      </c>
      <c r="B21" s="40" t="s">
        <v>93</v>
      </c>
      <c r="C21" s="40">
        <v>11000</v>
      </c>
      <c r="D21" s="13"/>
      <c r="E21" s="4"/>
      <c r="F21" s="4"/>
    </row>
    <row r="22" spans="1:6" s="5" customFormat="1" x14ac:dyDescent="0.25">
      <c r="A22" s="40"/>
      <c r="B22" s="3" t="s">
        <v>94</v>
      </c>
      <c r="C22" s="3">
        <f>SUM(C20:C21)</f>
        <v>12223.92</v>
      </c>
      <c r="D22" s="3">
        <v>23242.58</v>
      </c>
      <c r="E22" s="4"/>
      <c r="F22" s="4"/>
    </row>
    <row r="23" spans="1:6" s="5" customFormat="1" x14ac:dyDescent="0.25">
      <c r="A23" s="40"/>
      <c r="B23" s="3" t="s">
        <v>11</v>
      </c>
      <c r="C23" s="40"/>
      <c r="D23" s="3"/>
      <c r="E23" s="4"/>
      <c r="F23" s="4"/>
    </row>
    <row r="24" spans="1:6" ht="30" x14ac:dyDescent="0.25">
      <c r="A24" s="40">
        <v>1</v>
      </c>
      <c r="B24" s="13" t="s">
        <v>57</v>
      </c>
      <c r="C24" s="40">
        <v>1223.92</v>
      </c>
      <c r="D24" s="3"/>
      <c r="E24" s="1"/>
      <c r="F24" s="1"/>
    </row>
    <row r="25" spans="1:6" x14ac:dyDescent="0.25">
      <c r="A25" s="40">
        <v>2</v>
      </c>
      <c r="B25" s="40" t="s">
        <v>98</v>
      </c>
      <c r="C25" s="40">
        <v>2832.31</v>
      </c>
      <c r="D25" s="3"/>
      <c r="E25" s="1"/>
      <c r="F25" s="1"/>
    </row>
    <row r="26" spans="1:6" x14ac:dyDescent="0.25">
      <c r="A26" s="40"/>
      <c r="B26" s="3" t="s">
        <v>99</v>
      </c>
      <c r="C26" s="3">
        <f>SUM(C24:C25)</f>
        <v>4056.23</v>
      </c>
      <c r="D26" s="3">
        <v>27298.81</v>
      </c>
      <c r="E26" s="1"/>
      <c r="F26" s="1"/>
    </row>
    <row r="27" spans="1:6" x14ac:dyDescent="0.25">
      <c r="A27" s="40"/>
      <c r="B27" s="3" t="s">
        <v>12</v>
      </c>
      <c r="C27" s="40"/>
      <c r="D27" s="3"/>
      <c r="E27" s="1"/>
      <c r="F27" s="1"/>
    </row>
    <row r="28" spans="1:6" ht="30" x14ac:dyDescent="0.25">
      <c r="A28" s="40">
        <v>1</v>
      </c>
      <c r="B28" s="13" t="s">
        <v>57</v>
      </c>
      <c r="C28" s="40">
        <v>1223.92</v>
      </c>
      <c r="D28" s="3"/>
      <c r="E28" s="1"/>
      <c r="F28" s="1"/>
    </row>
    <row r="29" spans="1:6" x14ac:dyDescent="0.25">
      <c r="A29" s="40">
        <v>2</v>
      </c>
      <c r="B29" s="13" t="s">
        <v>102</v>
      </c>
      <c r="C29" s="40">
        <v>201</v>
      </c>
      <c r="D29" s="3"/>
      <c r="E29" s="1"/>
      <c r="F29" s="1"/>
    </row>
    <row r="30" spans="1:6" x14ac:dyDescent="0.25">
      <c r="A30" s="40">
        <v>3</v>
      </c>
      <c r="B30" s="13" t="s">
        <v>103</v>
      </c>
      <c r="C30" s="40">
        <v>3110</v>
      </c>
      <c r="D30" s="3"/>
      <c r="E30" s="1"/>
      <c r="F30" s="1"/>
    </row>
    <row r="31" spans="1:6" x14ac:dyDescent="0.25">
      <c r="A31" s="40"/>
      <c r="B31" s="3" t="s">
        <v>104</v>
      </c>
      <c r="C31" s="3">
        <f>SUM(C28:C30)</f>
        <v>4534.92</v>
      </c>
      <c r="D31" s="3">
        <v>31833.73</v>
      </c>
      <c r="E31" s="1"/>
      <c r="F31" s="1"/>
    </row>
    <row r="32" spans="1:6" x14ac:dyDescent="0.25">
      <c r="A32" s="40"/>
      <c r="B32" s="3" t="s">
        <v>13</v>
      </c>
      <c r="C32" s="40"/>
      <c r="D32" s="3"/>
      <c r="E32" s="1"/>
      <c r="F32" s="1"/>
    </row>
    <row r="33" spans="1:6" ht="30" x14ac:dyDescent="0.25">
      <c r="A33" s="40">
        <v>1</v>
      </c>
      <c r="B33" s="13" t="s">
        <v>57</v>
      </c>
      <c r="C33" s="40">
        <v>1223.92</v>
      </c>
      <c r="D33" s="3"/>
      <c r="E33" s="1"/>
      <c r="F33" s="1"/>
    </row>
    <row r="34" spans="1:6" x14ac:dyDescent="0.25">
      <c r="A34" s="40">
        <v>2</v>
      </c>
      <c r="B34" s="13" t="s">
        <v>106</v>
      </c>
      <c r="C34" s="40">
        <v>150</v>
      </c>
      <c r="D34" s="3"/>
      <c r="E34" s="1"/>
      <c r="F34" s="1"/>
    </row>
    <row r="35" spans="1:6" x14ac:dyDescent="0.25">
      <c r="A35" s="40"/>
      <c r="B35" s="3" t="s">
        <v>107</v>
      </c>
      <c r="C35" s="3">
        <f>SUM(C33:C34)</f>
        <v>1373.92</v>
      </c>
      <c r="D35" s="3">
        <f>C35+D31</f>
        <v>33207.65</v>
      </c>
      <c r="E35" s="1"/>
      <c r="F35" s="1"/>
    </row>
    <row r="36" spans="1:6" x14ac:dyDescent="0.25">
      <c r="A36" s="40"/>
      <c r="B36" s="3" t="s">
        <v>14</v>
      </c>
      <c r="C36" s="40"/>
      <c r="D36" s="3"/>
      <c r="E36" s="1"/>
      <c r="F36" s="1"/>
    </row>
    <row r="37" spans="1:6" ht="30" x14ac:dyDescent="0.25">
      <c r="A37" s="40">
        <v>1</v>
      </c>
      <c r="B37" s="13" t="s">
        <v>57</v>
      </c>
      <c r="C37" s="40">
        <v>1223.92</v>
      </c>
      <c r="D37" s="3">
        <f>C37+D35</f>
        <v>34431.57</v>
      </c>
      <c r="E37" s="1"/>
      <c r="F37" s="1"/>
    </row>
    <row r="38" spans="1:6" x14ac:dyDescent="0.25">
      <c r="A38" s="40"/>
      <c r="B38" s="3" t="s">
        <v>15</v>
      </c>
      <c r="C38" s="40"/>
      <c r="D38" s="40"/>
      <c r="E38" s="1"/>
      <c r="F38" s="1"/>
    </row>
    <row r="39" spans="1:6" ht="30" x14ac:dyDescent="0.25">
      <c r="A39" s="40">
        <v>1</v>
      </c>
      <c r="B39" s="13" t="s">
        <v>57</v>
      </c>
      <c r="C39" s="40">
        <v>1223.92</v>
      </c>
      <c r="D39" s="3">
        <f>C39+D37</f>
        <v>35655.49</v>
      </c>
      <c r="E39" s="1"/>
      <c r="F39" s="1"/>
    </row>
    <row r="40" spans="1:6" x14ac:dyDescent="0.25">
      <c r="A40" s="40"/>
      <c r="B40" s="3"/>
      <c r="C40" s="40"/>
      <c r="D40" s="40"/>
      <c r="E40" s="1"/>
      <c r="F40" s="1"/>
    </row>
    <row r="41" spans="1:6" x14ac:dyDescent="0.25">
      <c r="A41" s="40"/>
      <c r="B41" s="40"/>
      <c r="C41" s="40"/>
      <c r="D41" s="3"/>
      <c r="E41" s="1"/>
      <c r="F41" s="1"/>
    </row>
    <row r="42" spans="1:6" x14ac:dyDescent="0.25">
      <c r="A42" s="40"/>
      <c r="B42" s="3"/>
      <c r="C42" s="40"/>
      <c r="D42" s="3"/>
      <c r="E42" s="1"/>
      <c r="F42" s="1"/>
    </row>
    <row r="43" spans="1:6" x14ac:dyDescent="0.25">
      <c r="A43" s="40"/>
      <c r="B43" s="3"/>
      <c r="C43" s="40"/>
      <c r="D43" s="3"/>
      <c r="E43" s="1"/>
      <c r="F43" s="1"/>
    </row>
    <row r="44" spans="1:6" x14ac:dyDescent="0.25">
      <c r="A44" s="40"/>
      <c r="B44" s="3"/>
      <c r="C44" s="40"/>
      <c r="D44" s="3"/>
      <c r="E44" s="1"/>
      <c r="F44" s="1"/>
    </row>
    <row r="45" spans="1:6" x14ac:dyDescent="0.25">
      <c r="A45" s="40"/>
      <c r="B45" s="3"/>
      <c r="C45" s="40"/>
      <c r="D45" s="3"/>
      <c r="E45" s="1"/>
      <c r="F45" s="1"/>
    </row>
    <row r="46" spans="1:6" x14ac:dyDescent="0.25">
      <c r="A46" s="40"/>
      <c r="B46" s="40"/>
      <c r="C46" s="40"/>
      <c r="D46" s="3"/>
      <c r="E46" s="1"/>
      <c r="F46" s="1"/>
    </row>
    <row r="47" spans="1:6" x14ac:dyDescent="0.25">
      <c r="A47" s="40"/>
      <c r="B47" s="3"/>
      <c r="C47" s="40"/>
      <c r="D47" s="3"/>
      <c r="E47" s="1"/>
      <c r="F47" s="1"/>
    </row>
    <row r="48" spans="1:6" x14ac:dyDescent="0.25">
      <c r="A48" s="40"/>
      <c r="B48" s="40"/>
      <c r="C48" s="40"/>
      <c r="D48" s="3"/>
      <c r="E48" s="1"/>
      <c r="F48" s="1"/>
    </row>
    <row r="49" spans="1:6" x14ac:dyDescent="0.25">
      <c r="A49" s="40"/>
      <c r="B49" s="13"/>
      <c r="C49" s="40"/>
      <c r="D49" s="3"/>
      <c r="E49" s="1"/>
      <c r="F49" s="1"/>
    </row>
    <row r="50" spans="1:6" x14ac:dyDescent="0.25">
      <c r="A50" s="13"/>
      <c r="B50" s="51"/>
      <c r="C50" s="13"/>
      <c r="D50" s="3"/>
      <c r="E50" s="1"/>
      <c r="F50" s="1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5"/>
  <sheetViews>
    <sheetView tabSelected="1" topLeftCell="A58" workbookViewId="0">
      <selection activeCell="B67" sqref="B67"/>
    </sheetView>
  </sheetViews>
  <sheetFormatPr defaultRowHeight="15" x14ac:dyDescent="0.25"/>
  <cols>
    <col min="1" max="1" width="4.28515625" customWidth="1"/>
    <col min="2" max="2" width="47.28515625" customWidth="1"/>
    <col min="3" max="3" width="9.5703125" bestFit="1" customWidth="1"/>
    <col min="4" max="4" width="13.7109375" customWidth="1"/>
    <col min="10" max="10" width="5" customWidth="1"/>
    <col min="11" max="11" width="45.5703125" customWidth="1"/>
    <col min="12" max="12" width="9.140625" customWidth="1"/>
  </cols>
  <sheetData>
    <row r="1" spans="1:15" ht="15.95" customHeight="1" x14ac:dyDescent="0.35">
      <c r="A1" s="1"/>
      <c r="B1" s="74" t="s">
        <v>63</v>
      </c>
      <c r="C1" s="74"/>
      <c r="D1" s="74"/>
      <c r="E1" s="7"/>
      <c r="F1" s="7"/>
      <c r="G1" s="7"/>
    </row>
    <row r="2" spans="1:15" ht="15.95" customHeight="1" x14ac:dyDescent="0.25">
      <c r="A2" s="1"/>
      <c r="B2" s="2" t="s">
        <v>51</v>
      </c>
      <c r="C2" s="39"/>
      <c r="D2" s="39"/>
      <c r="E2" s="1"/>
      <c r="F2" s="1"/>
      <c r="G2" s="1"/>
    </row>
    <row r="3" spans="1:15" ht="15.95" customHeight="1" x14ac:dyDescent="0.25">
      <c r="A3" s="1"/>
      <c r="B3" s="73" t="s">
        <v>6</v>
      </c>
      <c r="C3" s="73"/>
      <c r="D3" s="73"/>
      <c r="E3" s="1"/>
      <c r="F3" s="1"/>
      <c r="G3" s="1"/>
    </row>
    <row r="4" spans="1:15" x14ac:dyDescent="0.25">
      <c r="A4" s="8"/>
      <c r="B4" s="9" t="s">
        <v>0</v>
      </c>
      <c r="C4" s="8" t="s">
        <v>1</v>
      </c>
      <c r="D4" s="9" t="s">
        <v>26</v>
      </c>
      <c r="E4" s="1"/>
      <c r="F4" s="1"/>
      <c r="G4" s="1"/>
    </row>
    <row r="5" spans="1:15" x14ac:dyDescent="0.25">
      <c r="A5" s="8"/>
      <c r="B5" s="3" t="s">
        <v>2</v>
      </c>
      <c r="C5" s="8"/>
      <c r="D5" s="8"/>
      <c r="E5" s="1"/>
      <c r="F5" s="1"/>
      <c r="G5" s="1"/>
    </row>
    <row r="6" spans="1:15" x14ac:dyDescent="0.25">
      <c r="A6" s="8">
        <v>1</v>
      </c>
      <c r="B6" s="13" t="s">
        <v>59</v>
      </c>
      <c r="C6" s="8">
        <v>4752</v>
      </c>
      <c r="D6" s="10"/>
      <c r="E6" s="1"/>
      <c r="F6" s="1"/>
      <c r="G6" s="1"/>
    </row>
    <row r="7" spans="1:15" s="1" customFormat="1" x14ac:dyDescent="0.25">
      <c r="A7" s="40">
        <v>2</v>
      </c>
      <c r="B7" s="13" t="s">
        <v>60</v>
      </c>
      <c r="C7" s="13">
        <v>4176</v>
      </c>
      <c r="D7" s="13"/>
      <c r="H7"/>
      <c r="I7"/>
      <c r="J7"/>
      <c r="K7"/>
      <c r="L7"/>
      <c r="M7"/>
      <c r="N7"/>
      <c r="O7"/>
    </row>
    <row r="8" spans="1:15" s="4" customFormat="1" x14ac:dyDescent="0.25">
      <c r="A8" s="40">
        <v>3</v>
      </c>
      <c r="B8" s="13" t="s">
        <v>65</v>
      </c>
      <c r="C8" s="40">
        <v>5235.0200000000004</v>
      </c>
      <c r="D8" s="3"/>
      <c r="F8" s="52"/>
      <c r="H8"/>
      <c r="I8"/>
      <c r="J8"/>
      <c r="K8"/>
      <c r="L8"/>
      <c r="M8"/>
      <c r="N8"/>
      <c r="O8"/>
    </row>
    <row r="9" spans="1:15" s="4" customFormat="1" x14ac:dyDescent="0.25">
      <c r="A9" s="40"/>
      <c r="B9" s="3" t="s">
        <v>66</v>
      </c>
      <c r="C9" s="3">
        <f>SUM(C6:C8)</f>
        <v>14163.02</v>
      </c>
      <c r="D9" s="3">
        <f>C9</f>
        <v>14163.02</v>
      </c>
      <c r="H9"/>
      <c r="I9"/>
      <c r="J9"/>
      <c r="K9"/>
      <c r="L9"/>
      <c r="M9"/>
      <c r="N9"/>
      <c r="O9"/>
    </row>
    <row r="10" spans="1:15" s="4" customFormat="1" x14ac:dyDescent="0.25">
      <c r="A10" s="8"/>
      <c r="B10" s="3" t="s">
        <v>5</v>
      </c>
      <c r="C10" s="8"/>
      <c r="D10" s="8"/>
      <c r="H10"/>
      <c r="I10"/>
      <c r="J10"/>
      <c r="K10"/>
      <c r="L10"/>
      <c r="M10"/>
      <c r="N10"/>
      <c r="O10"/>
    </row>
    <row r="11" spans="1:15" s="4" customFormat="1" x14ac:dyDescent="0.25">
      <c r="A11" s="8">
        <v>1</v>
      </c>
      <c r="B11" s="13" t="s">
        <v>59</v>
      </c>
      <c r="C11" s="8">
        <v>4752</v>
      </c>
      <c r="D11" s="10"/>
      <c r="H11"/>
      <c r="I11"/>
      <c r="J11"/>
      <c r="K11"/>
      <c r="L11"/>
      <c r="M11"/>
      <c r="N11"/>
      <c r="O11"/>
    </row>
    <row r="12" spans="1:15" s="1" customFormat="1" ht="15" customHeight="1" x14ac:dyDescent="0.25">
      <c r="A12" s="40">
        <v>2</v>
      </c>
      <c r="B12" s="13" t="s">
        <v>60</v>
      </c>
      <c r="C12" s="13">
        <v>4176</v>
      </c>
      <c r="D12" s="13"/>
      <c r="H12"/>
      <c r="I12"/>
      <c r="J12"/>
      <c r="K12"/>
      <c r="L12"/>
      <c r="M12"/>
      <c r="N12"/>
      <c r="O12"/>
    </row>
    <row r="13" spans="1:15" s="1" customFormat="1" ht="15" customHeight="1" x14ac:dyDescent="0.25">
      <c r="A13" s="40">
        <v>3</v>
      </c>
      <c r="B13" s="40" t="s">
        <v>70</v>
      </c>
      <c r="C13" s="40">
        <v>285.5</v>
      </c>
      <c r="D13" s="3"/>
      <c r="H13"/>
      <c r="I13"/>
      <c r="J13"/>
      <c r="K13"/>
      <c r="L13"/>
      <c r="M13"/>
      <c r="N13"/>
      <c r="O13"/>
    </row>
    <row r="14" spans="1:15" s="1" customFormat="1" ht="30" x14ac:dyDescent="0.25">
      <c r="A14" s="8">
        <v>4</v>
      </c>
      <c r="B14" s="13" t="s">
        <v>71</v>
      </c>
      <c r="C14" s="8">
        <v>3200</v>
      </c>
      <c r="D14" s="13"/>
      <c r="H14"/>
      <c r="I14"/>
      <c r="J14"/>
      <c r="K14"/>
      <c r="L14"/>
      <c r="M14"/>
      <c r="N14"/>
      <c r="O14"/>
    </row>
    <row r="15" spans="1:15" s="1" customFormat="1" x14ac:dyDescent="0.25">
      <c r="A15" s="13"/>
      <c r="B15" s="3" t="s">
        <v>72</v>
      </c>
      <c r="C15" s="3">
        <f>SUM(C11:C14)</f>
        <v>12413.5</v>
      </c>
      <c r="D15" s="3">
        <f>D9+C15</f>
        <v>26576.52</v>
      </c>
      <c r="H15"/>
      <c r="I15"/>
      <c r="J15"/>
      <c r="K15"/>
      <c r="L15"/>
      <c r="M15"/>
      <c r="N15"/>
      <c r="O15"/>
    </row>
    <row r="16" spans="1:15" s="1" customFormat="1" x14ac:dyDescent="0.25">
      <c r="A16" s="13"/>
      <c r="B16" s="3" t="s">
        <v>3</v>
      </c>
      <c r="C16" s="40"/>
      <c r="D16" s="3"/>
      <c r="H16"/>
      <c r="I16"/>
      <c r="J16"/>
      <c r="K16"/>
      <c r="L16"/>
      <c r="M16"/>
      <c r="N16"/>
      <c r="O16"/>
    </row>
    <row r="17" spans="1:15" s="4" customFormat="1" x14ac:dyDescent="0.25">
      <c r="A17" s="40">
        <v>1</v>
      </c>
      <c r="B17" s="13" t="s">
        <v>59</v>
      </c>
      <c r="C17" s="40">
        <v>4752</v>
      </c>
      <c r="D17" s="3"/>
      <c r="H17"/>
      <c r="I17"/>
      <c r="J17"/>
      <c r="K17"/>
      <c r="L17"/>
      <c r="M17"/>
      <c r="N17"/>
      <c r="O17"/>
    </row>
    <row r="18" spans="1:15" s="4" customFormat="1" x14ac:dyDescent="0.25">
      <c r="A18" s="40">
        <v>2</v>
      </c>
      <c r="B18" s="13" t="s">
        <v>60</v>
      </c>
      <c r="C18" s="40">
        <v>4176</v>
      </c>
      <c r="D18" s="3"/>
      <c r="H18"/>
      <c r="I18"/>
      <c r="J18"/>
      <c r="K18"/>
      <c r="L18"/>
      <c r="M18"/>
      <c r="N18"/>
      <c r="O18"/>
    </row>
    <row r="19" spans="1:15" s="4" customFormat="1" x14ac:dyDescent="0.25">
      <c r="A19" s="40">
        <v>3</v>
      </c>
      <c r="B19" s="13" t="s">
        <v>97</v>
      </c>
      <c r="C19" s="40">
        <v>800</v>
      </c>
      <c r="D19" s="3"/>
      <c r="H19"/>
      <c r="I19"/>
      <c r="J19"/>
      <c r="K19"/>
      <c r="L19"/>
      <c r="M19"/>
      <c r="N19"/>
      <c r="O19"/>
    </row>
    <row r="20" spans="1:15" s="4" customFormat="1" x14ac:dyDescent="0.25">
      <c r="A20" s="8"/>
      <c r="B20" s="3" t="s">
        <v>74</v>
      </c>
      <c r="C20" s="8">
        <v>9728</v>
      </c>
      <c r="D20" s="3">
        <v>36304.519999999997</v>
      </c>
      <c r="H20"/>
      <c r="I20"/>
      <c r="J20"/>
      <c r="K20"/>
      <c r="L20"/>
      <c r="M20"/>
      <c r="N20"/>
      <c r="O20"/>
    </row>
    <row r="21" spans="1:15" s="4" customFormat="1" x14ac:dyDescent="0.25">
      <c r="A21" s="40"/>
      <c r="B21" s="3" t="s">
        <v>7</v>
      </c>
      <c r="C21" s="40"/>
      <c r="D21" s="3"/>
      <c r="H21"/>
      <c r="I21"/>
      <c r="J21"/>
      <c r="K21"/>
      <c r="L21"/>
      <c r="M21"/>
      <c r="N21"/>
      <c r="O21"/>
    </row>
    <row r="22" spans="1:15" s="1" customFormat="1" x14ac:dyDescent="0.25">
      <c r="A22" s="40">
        <v>1</v>
      </c>
      <c r="B22" s="13" t="s">
        <v>59</v>
      </c>
      <c r="C22" s="8">
        <v>4752</v>
      </c>
      <c r="D22" s="3"/>
      <c r="H22"/>
      <c r="I22"/>
      <c r="J22"/>
      <c r="K22"/>
      <c r="L22"/>
      <c r="M22"/>
      <c r="N22"/>
      <c r="O22"/>
    </row>
    <row r="23" spans="1:15" s="1" customFormat="1" x14ac:dyDescent="0.25">
      <c r="A23" s="40">
        <v>2</v>
      </c>
      <c r="B23" s="13" t="s">
        <v>60</v>
      </c>
      <c r="C23" s="40">
        <v>4176</v>
      </c>
      <c r="D23" s="3"/>
      <c r="H23"/>
      <c r="I23"/>
      <c r="J23"/>
      <c r="K23"/>
      <c r="L23"/>
      <c r="M23"/>
      <c r="N23"/>
      <c r="O23"/>
    </row>
    <row r="24" spans="1:15" s="1" customFormat="1" x14ac:dyDescent="0.25">
      <c r="A24" s="40">
        <v>3</v>
      </c>
      <c r="B24" s="13" t="s">
        <v>75</v>
      </c>
      <c r="C24" s="40">
        <v>188.75</v>
      </c>
      <c r="D24" s="3"/>
      <c r="H24"/>
      <c r="I24"/>
      <c r="J24"/>
      <c r="K24"/>
      <c r="L24"/>
      <c r="M24"/>
      <c r="N24"/>
      <c r="O24"/>
    </row>
    <row r="25" spans="1:15" s="1" customFormat="1" x14ac:dyDescent="0.25">
      <c r="A25" s="40">
        <v>4</v>
      </c>
      <c r="B25" s="13" t="s">
        <v>96</v>
      </c>
      <c r="C25" s="8">
        <v>6533</v>
      </c>
      <c r="D25" s="3"/>
      <c r="H25"/>
      <c r="I25"/>
      <c r="J25"/>
      <c r="K25"/>
      <c r="L25"/>
      <c r="M25"/>
      <c r="N25"/>
      <c r="O25"/>
    </row>
    <row r="26" spans="1:15" s="1" customFormat="1" x14ac:dyDescent="0.25">
      <c r="A26" s="13"/>
      <c r="B26" s="3" t="s">
        <v>76</v>
      </c>
      <c r="C26" s="3">
        <v>15649.78</v>
      </c>
      <c r="D26" s="3">
        <v>51954.3</v>
      </c>
      <c r="H26"/>
      <c r="I26"/>
      <c r="J26"/>
      <c r="K26"/>
      <c r="L26"/>
      <c r="M26"/>
      <c r="N26"/>
      <c r="O26"/>
    </row>
    <row r="27" spans="1:15" s="4" customFormat="1" x14ac:dyDescent="0.25">
      <c r="A27" s="40"/>
      <c r="B27" s="3" t="s">
        <v>8</v>
      </c>
      <c r="C27" s="10"/>
      <c r="D27" s="3"/>
      <c r="H27"/>
      <c r="I27"/>
      <c r="J27"/>
      <c r="K27"/>
      <c r="L27"/>
      <c r="M27"/>
      <c r="N27"/>
      <c r="O27"/>
    </row>
    <row r="28" spans="1:15" s="1" customFormat="1" x14ac:dyDescent="0.25">
      <c r="A28" s="40">
        <v>1</v>
      </c>
      <c r="B28" s="13" t="s">
        <v>59</v>
      </c>
      <c r="C28" s="40">
        <v>4752</v>
      </c>
      <c r="D28" s="13"/>
      <c r="H28"/>
      <c r="I28"/>
      <c r="J28"/>
      <c r="K28"/>
      <c r="L28"/>
      <c r="M28"/>
      <c r="N28"/>
      <c r="O28"/>
    </row>
    <row r="29" spans="1:15" s="1" customFormat="1" x14ac:dyDescent="0.25">
      <c r="A29" s="40">
        <v>2</v>
      </c>
      <c r="B29" s="13" t="s">
        <v>60</v>
      </c>
      <c r="C29" s="40">
        <v>4176</v>
      </c>
      <c r="D29" s="13"/>
      <c r="H29"/>
      <c r="I29"/>
      <c r="J29"/>
      <c r="K29"/>
      <c r="L29"/>
      <c r="M29"/>
      <c r="N29"/>
      <c r="O29"/>
    </row>
    <row r="30" spans="1:15" s="1" customFormat="1" x14ac:dyDescent="0.25">
      <c r="A30" s="40">
        <v>3</v>
      </c>
      <c r="B30" s="13" t="s">
        <v>78</v>
      </c>
      <c r="C30" s="13">
        <v>533.16999999999996</v>
      </c>
      <c r="D30" s="13"/>
      <c r="H30"/>
      <c r="I30"/>
      <c r="J30"/>
      <c r="K30"/>
      <c r="L30"/>
      <c r="M30"/>
      <c r="N30"/>
      <c r="O30"/>
    </row>
    <row r="31" spans="1:15" s="1" customFormat="1" x14ac:dyDescent="0.25">
      <c r="A31" s="13"/>
      <c r="B31" s="3" t="s">
        <v>79</v>
      </c>
      <c r="C31" s="3">
        <v>9461.17</v>
      </c>
      <c r="D31" s="3">
        <v>61415.47</v>
      </c>
      <c r="H31"/>
      <c r="I31"/>
      <c r="J31"/>
      <c r="K31"/>
      <c r="L31"/>
      <c r="M31"/>
      <c r="N31"/>
      <c r="O31"/>
    </row>
    <row r="32" spans="1:15" s="1" customFormat="1" x14ac:dyDescent="0.25">
      <c r="A32" s="40"/>
      <c r="B32" s="3" t="s">
        <v>9</v>
      </c>
      <c r="C32" s="40"/>
      <c r="D32" s="3"/>
      <c r="H32"/>
      <c r="I32"/>
      <c r="J32"/>
      <c r="K32"/>
      <c r="L32"/>
      <c r="M32"/>
      <c r="N32"/>
      <c r="O32"/>
    </row>
    <row r="33" spans="1:15" s="1" customFormat="1" ht="15.75" customHeight="1" x14ac:dyDescent="0.25">
      <c r="A33" s="13">
        <v>1</v>
      </c>
      <c r="B33" s="13" t="s">
        <v>59</v>
      </c>
      <c r="C33" s="13">
        <v>4752</v>
      </c>
      <c r="D33" s="3"/>
      <c r="H33"/>
      <c r="I33"/>
      <c r="J33"/>
      <c r="K33"/>
      <c r="L33"/>
      <c r="M33"/>
      <c r="N33"/>
      <c r="O33"/>
    </row>
    <row r="34" spans="1:15" s="1" customFormat="1" x14ac:dyDescent="0.25">
      <c r="A34" s="40">
        <v>2</v>
      </c>
      <c r="B34" s="13" t="s">
        <v>60</v>
      </c>
      <c r="C34" s="8">
        <v>4176</v>
      </c>
      <c r="D34" s="3"/>
      <c r="H34"/>
      <c r="I34"/>
      <c r="J34"/>
      <c r="K34"/>
      <c r="L34"/>
      <c r="M34"/>
      <c r="N34"/>
      <c r="O34"/>
    </row>
    <row r="35" spans="1:15" s="1" customFormat="1" x14ac:dyDescent="0.25">
      <c r="A35" s="40">
        <v>3</v>
      </c>
      <c r="B35" s="13" t="s">
        <v>84</v>
      </c>
      <c r="C35" s="13">
        <v>70</v>
      </c>
      <c r="D35" s="3"/>
    </row>
    <row r="36" spans="1:15" x14ac:dyDescent="0.25">
      <c r="A36" s="15">
        <v>4</v>
      </c>
      <c r="B36" s="13" t="s">
        <v>85</v>
      </c>
      <c r="C36" s="40">
        <v>64</v>
      </c>
      <c r="D36" s="3"/>
    </row>
    <row r="37" spans="1:15" x14ac:dyDescent="0.25">
      <c r="A37" s="15"/>
      <c r="B37" s="3" t="s">
        <v>86</v>
      </c>
      <c r="C37" s="3">
        <f>SUM(C33:C36)</f>
        <v>9062</v>
      </c>
      <c r="D37" s="3">
        <v>70477.47</v>
      </c>
    </row>
    <row r="38" spans="1:15" x14ac:dyDescent="0.25">
      <c r="A38" s="15"/>
      <c r="B38" s="33" t="s">
        <v>10</v>
      </c>
      <c r="C38" s="43"/>
      <c r="D38" s="14"/>
    </row>
    <row r="39" spans="1:15" x14ac:dyDescent="0.25">
      <c r="A39" s="40">
        <v>1</v>
      </c>
      <c r="B39" s="13" t="s">
        <v>59</v>
      </c>
      <c r="C39" s="8">
        <v>4752</v>
      </c>
      <c r="D39" s="14"/>
    </row>
    <row r="40" spans="1:15" x14ac:dyDescent="0.25">
      <c r="A40" s="15">
        <v>2</v>
      </c>
      <c r="B40" s="13" t="s">
        <v>60</v>
      </c>
      <c r="C40" s="43">
        <v>4176</v>
      </c>
      <c r="D40" s="14"/>
    </row>
    <row r="41" spans="1:15" x14ac:dyDescent="0.25">
      <c r="A41" s="15"/>
      <c r="B41" s="33" t="s">
        <v>94</v>
      </c>
      <c r="C41" s="14">
        <f>SUM(C39:C40)</f>
        <v>8928</v>
      </c>
      <c r="D41" s="14">
        <v>79405.47</v>
      </c>
    </row>
    <row r="42" spans="1:15" x14ac:dyDescent="0.25">
      <c r="A42" s="15"/>
      <c r="B42" s="33" t="s">
        <v>11</v>
      </c>
      <c r="C42" s="15"/>
      <c r="D42" s="15"/>
    </row>
    <row r="43" spans="1:15" x14ac:dyDescent="0.25">
      <c r="A43" s="43">
        <v>1</v>
      </c>
      <c r="B43" s="13" t="s">
        <v>59</v>
      </c>
      <c r="C43" s="8">
        <v>4752</v>
      </c>
      <c r="D43" s="14"/>
    </row>
    <row r="44" spans="1:15" x14ac:dyDescent="0.25">
      <c r="A44" s="40">
        <v>2</v>
      </c>
      <c r="B44" s="13" t="s">
        <v>60</v>
      </c>
      <c r="C44" s="8">
        <v>4176</v>
      </c>
      <c r="D44" s="15"/>
    </row>
    <row r="45" spans="1:15" x14ac:dyDescent="0.25">
      <c r="A45" s="40"/>
      <c r="B45" s="3" t="s">
        <v>99</v>
      </c>
      <c r="C45" s="3">
        <f>SUM(C43:C44)</f>
        <v>8928</v>
      </c>
      <c r="D45" s="14">
        <v>88333.47</v>
      </c>
    </row>
    <row r="46" spans="1:15" x14ac:dyDescent="0.25">
      <c r="A46" s="15"/>
      <c r="B46" s="3" t="s">
        <v>12</v>
      </c>
      <c r="C46" s="40"/>
      <c r="D46" s="14"/>
    </row>
    <row r="47" spans="1:15" x14ac:dyDescent="0.25">
      <c r="A47" s="15">
        <v>1</v>
      </c>
      <c r="B47" s="13" t="s">
        <v>59</v>
      </c>
      <c r="C47" s="15">
        <v>4752</v>
      </c>
      <c r="D47" s="15"/>
    </row>
    <row r="48" spans="1:15" x14ac:dyDescent="0.25">
      <c r="A48" s="43">
        <v>2</v>
      </c>
      <c r="B48" s="13" t="s">
        <v>60</v>
      </c>
      <c r="C48" s="43">
        <v>4176</v>
      </c>
      <c r="D48" s="14"/>
    </row>
    <row r="49" spans="1:4" x14ac:dyDescent="0.25">
      <c r="A49" s="43"/>
      <c r="B49" s="33" t="s">
        <v>104</v>
      </c>
      <c r="C49" s="14">
        <f>SUM(C47:C48)</f>
        <v>8928</v>
      </c>
      <c r="D49" s="14">
        <v>97261.47</v>
      </c>
    </row>
    <row r="50" spans="1:4" x14ac:dyDescent="0.25">
      <c r="A50" s="43"/>
      <c r="B50" s="3" t="s">
        <v>13</v>
      </c>
      <c r="C50" s="40"/>
      <c r="D50" s="14"/>
    </row>
    <row r="51" spans="1:4" x14ac:dyDescent="0.25">
      <c r="A51" s="40">
        <v>1</v>
      </c>
      <c r="B51" s="13" t="s">
        <v>59</v>
      </c>
      <c r="C51" s="8">
        <v>4752</v>
      </c>
      <c r="D51" s="14"/>
    </row>
    <row r="52" spans="1:4" x14ac:dyDescent="0.25">
      <c r="A52" s="40">
        <v>2</v>
      </c>
      <c r="B52" s="13" t="s">
        <v>60</v>
      </c>
      <c r="C52" s="13">
        <v>4176</v>
      </c>
      <c r="D52" s="14"/>
    </row>
    <row r="53" spans="1:4" ht="30" x14ac:dyDescent="0.25">
      <c r="A53" s="43">
        <v>3</v>
      </c>
      <c r="B53" s="24" t="s">
        <v>108</v>
      </c>
      <c r="C53" s="43">
        <v>876</v>
      </c>
      <c r="D53" s="14"/>
    </row>
    <row r="54" spans="1:4" ht="30" x14ac:dyDescent="0.25">
      <c r="A54" s="43">
        <v>4</v>
      </c>
      <c r="B54" s="24" t="s">
        <v>109</v>
      </c>
      <c r="C54" s="43">
        <v>1776.5</v>
      </c>
      <c r="D54" s="14"/>
    </row>
    <row r="55" spans="1:4" x14ac:dyDescent="0.25">
      <c r="A55" s="43"/>
      <c r="B55" s="33" t="s">
        <v>107</v>
      </c>
      <c r="C55" s="14">
        <f>SUM(C51:C54)</f>
        <v>11580.5</v>
      </c>
      <c r="D55" s="14">
        <f>C55+D49</f>
        <v>108841.97</v>
      </c>
    </row>
    <row r="56" spans="1:4" x14ac:dyDescent="0.25">
      <c r="A56" s="40"/>
      <c r="B56" s="3" t="s">
        <v>14</v>
      </c>
      <c r="C56" s="8"/>
      <c r="D56" s="14"/>
    </row>
    <row r="57" spans="1:4" x14ac:dyDescent="0.25">
      <c r="A57" s="40">
        <v>1</v>
      </c>
      <c r="B57" s="13" t="s">
        <v>59</v>
      </c>
      <c r="C57" s="13">
        <v>4752</v>
      </c>
      <c r="D57" s="14"/>
    </row>
    <row r="58" spans="1:4" x14ac:dyDescent="0.25">
      <c r="A58" s="43">
        <v>2</v>
      </c>
      <c r="B58" s="13" t="s">
        <v>60</v>
      </c>
      <c r="C58" s="43">
        <v>4176</v>
      </c>
      <c r="D58" s="14"/>
    </row>
    <row r="59" spans="1:4" x14ac:dyDescent="0.25">
      <c r="A59" s="43">
        <v>3</v>
      </c>
      <c r="B59" s="24" t="s">
        <v>113</v>
      </c>
      <c r="C59" s="43">
        <v>396</v>
      </c>
      <c r="D59" s="14"/>
    </row>
    <row r="60" spans="1:4" ht="30" x14ac:dyDescent="0.25">
      <c r="A60" s="43">
        <v>4</v>
      </c>
      <c r="B60" s="24" t="s">
        <v>114</v>
      </c>
      <c r="C60" s="43">
        <v>3200</v>
      </c>
      <c r="D60" s="14"/>
    </row>
    <row r="61" spans="1:4" x14ac:dyDescent="0.25">
      <c r="A61" s="43">
        <v>5</v>
      </c>
      <c r="B61" s="24" t="s">
        <v>116</v>
      </c>
      <c r="C61" s="43">
        <v>900</v>
      </c>
      <c r="D61" s="14"/>
    </row>
    <row r="62" spans="1:4" x14ac:dyDescent="0.25">
      <c r="A62" s="43"/>
      <c r="B62" s="33" t="s">
        <v>115</v>
      </c>
      <c r="C62" s="14">
        <f>SUM(C57:C61)</f>
        <v>13424</v>
      </c>
      <c r="D62" s="14">
        <f>C62+D55</f>
        <v>122265.97</v>
      </c>
    </row>
    <row r="63" spans="1:4" x14ac:dyDescent="0.25">
      <c r="A63" s="43"/>
      <c r="B63" s="33" t="s">
        <v>15</v>
      </c>
      <c r="C63" s="43"/>
      <c r="D63" s="14"/>
    </row>
    <row r="64" spans="1:4" x14ac:dyDescent="0.25">
      <c r="A64" s="40">
        <v>1</v>
      </c>
      <c r="B64" s="13" t="s">
        <v>59</v>
      </c>
      <c r="C64" s="8">
        <v>4752</v>
      </c>
      <c r="D64" s="14"/>
    </row>
    <row r="65" spans="1:4" x14ac:dyDescent="0.25">
      <c r="A65" s="40">
        <v>2</v>
      </c>
      <c r="B65" s="13" t="s">
        <v>60</v>
      </c>
      <c r="C65" s="13">
        <v>4176</v>
      </c>
      <c r="D65" s="14"/>
    </row>
    <row r="66" spans="1:4" x14ac:dyDescent="0.25">
      <c r="A66" s="43">
        <v>3</v>
      </c>
      <c r="B66" s="24" t="s">
        <v>119</v>
      </c>
      <c r="C66" s="43">
        <v>575</v>
      </c>
      <c r="D66" s="14"/>
    </row>
    <row r="67" spans="1:4" ht="30" x14ac:dyDescent="0.25">
      <c r="A67" s="43">
        <v>4</v>
      </c>
      <c r="B67" s="13" t="s">
        <v>126</v>
      </c>
      <c r="C67" s="43">
        <v>1069</v>
      </c>
      <c r="D67" s="14"/>
    </row>
    <row r="68" spans="1:4" x14ac:dyDescent="0.25">
      <c r="A68" s="43">
        <v>5</v>
      </c>
      <c r="B68" s="13" t="s">
        <v>120</v>
      </c>
      <c r="C68" s="43">
        <v>1450</v>
      </c>
      <c r="D68" s="14"/>
    </row>
    <row r="69" spans="1:4" ht="30" x14ac:dyDescent="0.25">
      <c r="A69" s="43">
        <v>6</v>
      </c>
      <c r="B69" s="13" t="s">
        <v>121</v>
      </c>
      <c r="C69" s="40">
        <v>300</v>
      </c>
      <c r="D69" s="14"/>
    </row>
    <row r="70" spans="1:4" x14ac:dyDescent="0.25">
      <c r="A70" s="43">
        <v>7</v>
      </c>
      <c r="B70" s="40" t="s">
        <v>122</v>
      </c>
      <c r="C70" s="40">
        <v>900</v>
      </c>
      <c r="D70" s="14"/>
    </row>
    <row r="71" spans="1:4" x14ac:dyDescent="0.25">
      <c r="A71" s="40"/>
      <c r="B71" s="3" t="s">
        <v>123</v>
      </c>
      <c r="C71" s="10">
        <f>SUM(C64:C70)</f>
        <v>13222</v>
      </c>
      <c r="D71" s="14">
        <f>C71+D62</f>
        <v>135487.97</v>
      </c>
    </row>
    <row r="72" spans="1:4" x14ac:dyDescent="0.25">
      <c r="A72" s="40"/>
      <c r="B72" s="13"/>
      <c r="C72" s="13"/>
      <c r="D72" s="14"/>
    </row>
    <row r="73" spans="1:4" x14ac:dyDescent="0.25">
      <c r="A73" s="43"/>
      <c r="B73" s="24"/>
      <c r="C73" s="43"/>
      <c r="D73" s="14"/>
    </row>
    <row r="74" spans="1:4" x14ac:dyDescent="0.25">
      <c r="A74" s="43"/>
      <c r="B74" s="24"/>
      <c r="C74" s="15"/>
      <c r="D74" s="15"/>
    </row>
    <row r="75" spans="1:4" x14ac:dyDescent="0.25">
      <c r="A75" s="15"/>
      <c r="B75" s="33"/>
      <c r="C75" s="14"/>
      <c r="D75" s="14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9"/>
  <sheetViews>
    <sheetView workbookViewId="0">
      <selection activeCell="D18" sqref="D18"/>
    </sheetView>
  </sheetViews>
  <sheetFormatPr defaultRowHeight="15" x14ac:dyDescent="0.25"/>
  <cols>
    <col min="1" max="1" width="4.28515625" customWidth="1"/>
    <col min="2" max="2" width="46" customWidth="1"/>
  </cols>
  <sheetData>
    <row r="1" spans="1:4" ht="15.75" x14ac:dyDescent="0.25">
      <c r="A1" s="1"/>
      <c r="B1" s="74" t="s">
        <v>63</v>
      </c>
      <c r="C1" s="74"/>
      <c r="D1" s="74"/>
    </row>
    <row r="2" spans="1:4" ht="15.75" x14ac:dyDescent="0.25">
      <c r="A2" s="1"/>
      <c r="B2" s="2" t="s">
        <v>51</v>
      </c>
      <c r="C2" s="39"/>
      <c r="D2" s="39"/>
    </row>
    <row r="3" spans="1:4" ht="15.75" x14ac:dyDescent="0.25">
      <c r="A3" s="1"/>
      <c r="B3" s="73" t="s">
        <v>34</v>
      </c>
      <c r="C3" s="73"/>
      <c r="D3" s="73"/>
    </row>
    <row r="4" spans="1:4" ht="26.25" x14ac:dyDescent="0.25">
      <c r="A4" s="10"/>
      <c r="B4" s="9" t="s">
        <v>0</v>
      </c>
      <c r="C4" s="8" t="s">
        <v>1</v>
      </c>
      <c r="D4" s="9" t="s">
        <v>26</v>
      </c>
    </row>
    <row r="5" spans="1:4" x14ac:dyDescent="0.25">
      <c r="A5" s="40"/>
      <c r="B5" s="3" t="s">
        <v>2</v>
      </c>
      <c r="C5" s="40"/>
      <c r="D5" s="40"/>
    </row>
    <row r="6" spans="1:4" x14ac:dyDescent="0.25">
      <c r="A6" s="40">
        <v>1</v>
      </c>
      <c r="B6" s="13" t="s">
        <v>68</v>
      </c>
      <c r="C6" s="49">
        <v>71.38</v>
      </c>
      <c r="D6" s="3">
        <v>71.38</v>
      </c>
    </row>
    <row r="7" spans="1:4" x14ac:dyDescent="0.25">
      <c r="A7" s="40"/>
      <c r="B7" s="3" t="s">
        <v>9</v>
      </c>
      <c r="C7" s="49"/>
      <c r="D7" s="3"/>
    </row>
    <row r="8" spans="1:4" x14ac:dyDescent="0.25">
      <c r="A8" s="40">
        <v>1</v>
      </c>
      <c r="B8" s="13" t="s">
        <v>87</v>
      </c>
      <c r="C8" s="49">
        <v>640.65</v>
      </c>
      <c r="D8" s="3"/>
    </row>
    <row r="9" spans="1:4" x14ac:dyDescent="0.25">
      <c r="A9" s="40">
        <v>2</v>
      </c>
      <c r="B9" s="13" t="s">
        <v>88</v>
      </c>
      <c r="C9" s="40">
        <v>214.13</v>
      </c>
      <c r="D9" s="3"/>
    </row>
    <row r="10" spans="1:4" x14ac:dyDescent="0.25">
      <c r="A10" s="40"/>
      <c r="B10" s="3" t="s">
        <v>86</v>
      </c>
      <c r="C10" s="3">
        <f>SUM(C8:C9)</f>
        <v>854.78</v>
      </c>
      <c r="D10" s="3">
        <v>926.16</v>
      </c>
    </row>
    <row r="11" spans="1:4" x14ac:dyDescent="0.25">
      <c r="A11" s="40"/>
      <c r="B11" s="3" t="s">
        <v>11</v>
      </c>
      <c r="C11" s="40"/>
      <c r="D11" s="3"/>
    </row>
    <row r="12" spans="1:4" x14ac:dyDescent="0.25">
      <c r="A12" s="40">
        <v>1</v>
      </c>
      <c r="B12" s="13" t="s">
        <v>100</v>
      </c>
      <c r="C12" s="40">
        <v>1015</v>
      </c>
      <c r="D12" s="3"/>
    </row>
    <row r="13" spans="1:4" x14ac:dyDescent="0.25">
      <c r="A13" s="40">
        <v>2</v>
      </c>
      <c r="B13" s="40" t="s">
        <v>101</v>
      </c>
      <c r="C13" s="40">
        <v>3124.52</v>
      </c>
      <c r="D13" s="3"/>
    </row>
    <row r="14" spans="1:4" x14ac:dyDescent="0.25">
      <c r="A14" s="40"/>
      <c r="B14" s="3" t="s">
        <v>99</v>
      </c>
      <c r="C14" s="3">
        <f>SUM(C12:C13)</f>
        <v>4139.5200000000004</v>
      </c>
      <c r="D14" s="3">
        <v>5065.68</v>
      </c>
    </row>
    <row r="15" spans="1:4" x14ac:dyDescent="0.25">
      <c r="A15" s="40"/>
      <c r="B15" s="3" t="s">
        <v>14</v>
      </c>
      <c r="C15" s="40"/>
      <c r="D15" s="3"/>
    </row>
    <row r="16" spans="1:4" ht="30" x14ac:dyDescent="0.25">
      <c r="A16" s="40">
        <v>1</v>
      </c>
      <c r="B16" s="13" t="s">
        <v>117</v>
      </c>
      <c r="C16" s="40">
        <v>316.5</v>
      </c>
      <c r="D16" s="3">
        <f>C16+D14</f>
        <v>5382.18</v>
      </c>
    </row>
    <row r="17" spans="1:4" x14ac:dyDescent="0.25">
      <c r="A17" s="40"/>
      <c r="B17" s="3" t="s">
        <v>15</v>
      </c>
      <c r="C17" s="40"/>
      <c r="D17" s="3"/>
    </row>
    <row r="18" spans="1:4" x14ac:dyDescent="0.25">
      <c r="A18" s="40">
        <v>1</v>
      </c>
      <c r="B18" s="40" t="s">
        <v>124</v>
      </c>
      <c r="C18" s="40">
        <v>71.38</v>
      </c>
      <c r="D18" s="3">
        <f>C18+D16</f>
        <v>5453.56</v>
      </c>
    </row>
    <row r="19" spans="1:4" x14ac:dyDescent="0.25">
      <c r="A19" s="40"/>
      <c r="B19" s="13"/>
      <c r="C19" s="40"/>
      <c r="D19" s="3"/>
    </row>
    <row r="20" spans="1:4" x14ac:dyDescent="0.25">
      <c r="A20" s="40"/>
      <c r="B20" s="13"/>
      <c r="C20" s="40"/>
      <c r="D20" s="3"/>
    </row>
    <row r="21" spans="1:4" x14ac:dyDescent="0.25">
      <c r="A21" s="40"/>
      <c r="B21" s="3"/>
      <c r="C21" s="40"/>
      <c r="D21" s="3"/>
    </row>
    <row r="22" spans="1:4" x14ac:dyDescent="0.25">
      <c r="A22" s="40"/>
      <c r="B22" s="13"/>
      <c r="C22" s="40"/>
      <c r="D22" s="3"/>
    </row>
    <row r="23" spans="1:4" x14ac:dyDescent="0.25">
      <c r="A23" s="40"/>
      <c r="B23" s="13"/>
      <c r="C23" s="40"/>
      <c r="D23" s="3"/>
    </row>
    <row r="24" spans="1:4" x14ac:dyDescent="0.25">
      <c r="A24" s="40"/>
      <c r="B24" s="13"/>
      <c r="C24" s="40"/>
      <c r="D24" s="3"/>
    </row>
    <row r="25" spans="1:4" x14ac:dyDescent="0.25">
      <c r="A25" s="3"/>
      <c r="B25" s="3"/>
      <c r="C25" s="40"/>
      <c r="D25" s="3"/>
    </row>
    <row r="26" spans="1:4" x14ac:dyDescent="0.25">
      <c r="A26" s="40"/>
      <c r="B26" s="13"/>
      <c r="C26" s="13"/>
      <c r="D26" s="13"/>
    </row>
    <row r="27" spans="1:4" x14ac:dyDescent="0.25">
      <c r="A27" s="40"/>
      <c r="B27" s="13"/>
      <c r="C27" s="40"/>
      <c r="D27" s="3"/>
    </row>
    <row r="28" spans="1:4" x14ac:dyDescent="0.25">
      <c r="A28" s="40"/>
      <c r="B28" s="13"/>
      <c r="C28" s="40"/>
      <c r="D28" s="3"/>
    </row>
    <row r="29" spans="1:4" x14ac:dyDescent="0.25">
      <c r="A29" s="40"/>
      <c r="B29" s="13"/>
      <c r="C29" s="40"/>
      <c r="D29" s="3"/>
    </row>
    <row r="30" spans="1:4" x14ac:dyDescent="0.25">
      <c r="A30" s="40"/>
      <c r="B30" s="13"/>
      <c r="C30" s="40"/>
      <c r="D30" s="3"/>
    </row>
    <row r="31" spans="1:4" x14ac:dyDescent="0.25">
      <c r="A31" s="40"/>
      <c r="B31" s="13"/>
      <c r="C31" s="40"/>
      <c r="D31" s="3"/>
    </row>
    <row r="32" spans="1:4" x14ac:dyDescent="0.25">
      <c r="A32" s="40"/>
      <c r="B32" s="13"/>
      <c r="C32" s="40"/>
      <c r="D32" s="3"/>
    </row>
    <row r="33" spans="1:4" x14ac:dyDescent="0.25">
      <c r="A33" s="40"/>
      <c r="B33" s="13"/>
      <c r="C33" s="40"/>
      <c r="D33" s="3"/>
    </row>
    <row r="34" spans="1:4" x14ac:dyDescent="0.25">
      <c r="A34" s="40"/>
      <c r="B34" s="13"/>
      <c r="C34" s="40"/>
      <c r="D34" s="3"/>
    </row>
    <row r="35" spans="1:4" x14ac:dyDescent="0.25">
      <c r="A35" s="40"/>
      <c r="B35" s="3"/>
      <c r="C35" s="40"/>
      <c r="D35" s="3"/>
    </row>
    <row r="36" spans="1:4" x14ac:dyDescent="0.25">
      <c r="A36" s="40"/>
      <c r="B36" s="13"/>
      <c r="C36" s="40"/>
      <c r="D36" s="3"/>
    </row>
    <row r="37" spans="1:4" x14ac:dyDescent="0.25">
      <c r="A37" s="43"/>
      <c r="B37" s="24"/>
      <c r="C37" s="43"/>
      <c r="D37" s="14"/>
    </row>
    <row r="38" spans="1:4" x14ac:dyDescent="0.25">
      <c r="A38" s="15"/>
      <c r="B38" s="33"/>
      <c r="C38" s="15"/>
      <c r="D38" s="14"/>
    </row>
    <row r="39" spans="1:4" x14ac:dyDescent="0.25">
      <c r="A39" s="15"/>
      <c r="B39" s="33"/>
      <c r="C39" s="15"/>
      <c r="D39" s="15"/>
    </row>
    <row r="40" spans="1:4" x14ac:dyDescent="0.25">
      <c r="A40" s="15"/>
      <c r="B40" s="13"/>
      <c r="C40" s="15"/>
      <c r="D40" s="15"/>
    </row>
    <row r="41" spans="1:4" x14ac:dyDescent="0.25">
      <c r="A41" s="15"/>
      <c r="B41" s="13"/>
      <c r="C41" s="15"/>
      <c r="D41" s="15"/>
    </row>
    <row r="42" spans="1:4" x14ac:dyDescent="0.25">
      <c r="A42" s="15"/>
      <c r="B42" s="13"/>
      <c r="C42" s="15"/>
      <c r="D42" s="14"/>
    </row>
    <row r="43" spans="1:4" x14ac:dyDescent="0.25">
      <c r="A43" s="15"/>
      <c r="B43" s="3"/>
      <c r="C43" s="15"/>
      <c r="D43" s="15"/>
    </row>
    <row r="44" spans="1:4" x14ac:dyDescent="0.25">
      <c r="A44" s="15"/>
      <c r="B44" s="13"/>
      <c r="C44" s="15"/>
      <c r="D44" s="15"/>
    </row>
    <row r="45" spans="1:4" x14ac:dyDescent="0.25">
      <c r="A45" s="15"/>
      <c r="B45" s="13"/>
      <c r="C45" s="15"/>
      <c r="D45" s="15"/>
    </row>
    <row r="46" spans="1:4" x14ac:dyDescent="0.25">
      <c r="A46" s="15"/>
      <c r="B46" s="13"/>
      <c r="C46" s="15"/>
      <c r="D46" s="15"/>
    </row>
    <row r="47" spans="1:4" x14ac:dyDescent="0.25">
      <c r="A47" s="15"/>
      <c r="B47" s="24"/>
      <c r="C47" s="15"/>
      <c r="D47" s="14"/>
    </row>
    <row r="48" spans="1:4" x14ac:dyDescent="0.25">
      <c r="A48" s="15"/>
      <c r="B48" s="33"/>
      <c r="C48" s="15"/>
      <c r="D48" s="14"/>
    </row>
    <row r="49" spans="1:4" x14ac:dyDescent="0.25">
      <c r="A49" s="15"/>
      <c r="B49" s="24"/>
      <c r="C49" s="15"/>
      <c r="D49" s="14"/>
    </row>
    <row r="50" spans="1:4" x14ac:dyDescent="0.25">
      <c r="A50" s="15"/>
      <c r="B50" s="24"/>
      <c r="C50" s="15"/>
      <c r="D50" s="14"/>
    </row>
    <row r="51" spans="1:4" x14ac:dyDescent="0.25">
      <c r="A51" s="15"/>
      <c r="B51" s="24"/>
      <c r="C51" s="15"/>
      <c r="D51" s="14"/>
    </row>
    <row r="52" spans="1:4" x14ac:dyDescent="0.25">
      <c r="A52" s="15"/>
      <c r="B52" s="24"/>
      <c r="C52" s="15"/>
      <c r="D52" s="14"/>
    </row>
    <row r="53" spans="1:4" x14ac:dyDescent="0.25">
      <c r="A53" s="15"/>
      <c r="B53" s="24"/>
      <c r="C53" s="15"/>
      <c r="D53" s="14"/>
    </row>
    <row r="54" spans="1:4" x14ac:dyDescent="0.25">
      <c r="A54" s="15"/>
      <c r="B54" s="24"/>
      <c r="C54" s="15"/>
      <c r="D54" s="15"/>
    </row>
    <row r="55" spans="1:4" x14ac:dyDescent="0.25">
      <c r="A55" s="15"/>
      <c r="B55" s="26"/>
      <c r="C55" s="15"/>
      <c r="D55" s="15"/>
    </row>
    <row r="56" spans="1:4" x14ac:dyDescent="0.25">
      <c r="A56" s="15"/>
      <c r="B56" s="33"/>
      <c r="C56" s="14"/>
      <c r="D56" s="14"/>
    </row>
    <row r="57" spans="1:4" x14ac:dyDescent="0.25">
      <c r="A57" s="15"/>
      <c r="B57" s="33"/>
      <c r="C57" s="15"/>
      <c r="D57" s="15"/>
    </row>
    <row r="58" spans="1:4" x14ac:dyDescent="0.25">
      <c r="A58" s="15"/>
      <c r="B58" s="26"/>
      <c r="C58" s="15"/>
      <c r="D58" s="15"/>
    </row>
    <row r="59" spans="1:4" x14ac:dyDescent="0.25">
      <c r="A59" s="15"/>
      <c r="B59" s="33"/>
      <c r="C59" s="14"/>
      <c r="D59" s="14"/>
    </row>
  </sheetData>
  <mergeCells count="2">
    <mergeCell ref="B1:D1"/>
    <mergeCell ref="B3:D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workbookViewId="0">
      <selection activeCell="D11" sqref="D11"/>
    </sheetView>
  </sheetViews>
  <sheetFormatPr defaultRowHeight="15" x14ac:dyDescent="0.25"/>
  <cols>
    <col min="1" max="1" width="4" customWidth="1"/>
    <col min="2" max="2" width="48.28515625" customWidth="1"/>
    <col min="4" max="4" width="13.140625" customWidth="1"/>
  </cols>
  <sheetData>
    <row r="1" spans="1:8" ht="15.95" customHeight="1" x14ac:dyDescent="0.35">
      <c r="A1" s="1"/>
      <c r="B1" s="73" t="s">
        <v>63</v>
      </c>
      <c r="C1" s="73"/>
      <c r="D1" s="73"/>
      <c r="E1" s="7"/>
      <c r="F1" s="7"/>
      <c r="G1" s="7"/>
      <c r="H1" s="7"/>
    </row>
    <row r="2" spans="1:8" ht="15.95" customHeight="1" x14ac:dyDescent="0.25">
      <c r="A2" s="6"/>
      <c r="B2" s="75" t="s">
        <v>51</v>
      </c>
      <c r="C2" s="75"/>
      <c r="D2" s="75"/>
      <c r="E2" s="1"/>
      <c r="F2" s="1"/>
      <c r="G2" s="1"/>
      <c r="H2" s="1"/>
    </row>
    <row r="3" spans="1:8" ht="15.95" customHeight="1" x14ac:dyDescent="0.25">
      <c r="A3" s="6"/>
      <c r="B3" s="73" t="s">
        <v>35</v>
      </c>
      <c r="C3" s="73"/>
      <c r="D3" s="73"/>
      <c r="E3" s="1"/>
      <c r="F3" s="1"/>
      <c r="G3" s="1"/>
      <c r="H3" s="1"/>
    </row>
    <row r="4" spans="1:8" x14ac:dyDescent="0.25">
      <c r="A4" s="8"/>
      <c r="B4" s="9" t="s">
        <v>0</v>
      </c>
      <c r="C4" s="8" t="s">
        <v>1</v>
      </c>
      <c r="D4" s="8" t="s">
        <v>26</v>
      </c>
      <c r="E4" s="1"/>
      <c r="F4" s="1"/>
      <c r="G4" s="1"/>
      <c r="H4" s="1"/>
    </row>
    <row r="5" spans="1:8" x14ac:dyDescent="0.25">
      <c r="A5" s="10"/>
      <c r="B5" s="3" t="s">
        <v>9</v>
      </c>
      <c r="C5" s="10"/>
      <c r="D5" s="10"/>
      <c r="E5" s="1"/>
      <c r="F5" s="1"/>
      <c r="G5" s="1"/>
      <c r="H5" s="1"/>
    </row>
    <row r="6" spans="1:8" ht="30" x14ac:dyDescent="0.25">
      <c r="A6" s="40">
        <v>1</v>
      </c>
      <c r="B6" s="13" t="s">
        <v>89</v>
      </c>
      <c r="C6" s="49">
        <v>1800</v>
      </c>
      <c r="D6" s="3">
        <v>1800</v>
      </c>
    </row>
    <row r="7" spans="1:8" x14ac:dyDescent="0.25">
      <c r="A7" s="43"/>
      <c r="B7" s="3" t="s">
        <v>13</v>
      </c>
      <c r="C7" s="49"/>
      <c r="D7" s="14"/>
    </row>
    <row r="8" spans="1:8" x14ac:dyDescent="0.25">
      <c r="A8" s="15">
        <v>1</v>
      </c>
      <c r="B8" s="13" t="s">
        <v>110</v>
      </c>
      <c r="C8" s="18">
        <v>5214</v>
      </c>
      <c r="D8" s="62"/>
    </row>
    <row r="9" spans="1:8" x14ac:dyDescent="0.25">
      <c r="A9" s="41">
        <v>2</v>
      </c>
      <c r="B9" s="71" t="s">
        <v>111</v>
      </c>
      <c r="C9" s="43">
        <v>50200</v>
      </c>
      <c r="D9" s="14"/>
    </row>
    <row r="10" spans="1:8" x14ac:dyDescent="0.25">
      <c r="A10" s="64"/>
      <c r="B10" s="23" t="s">
        <v>107</v>
      </c>
      <c r="C10" s="72">
        <f>SUM(C8:C9)</f>
        <v>55414</v>
      </c>
      <c r="D10" s="66">
        <f>C10+D6</f>
        <v>57214</v>
      </c>
    </row>
    <row r="11" spans="1:8" x14ac:dyDescent="0.25">
      <c r="A11" s="15"/>
      <c r="B11" s="3"/>
      <c r="C11" s="15"/>
      <c r="D11" s="15"/>
    </row>
    <row r="12" spans="1:8" x14ac:dyDescent="0.25">
      <c r="A12" s="15"/>
      <c r="B12" s="15"/>
      <c r="C12" s="15"/>
      <c r="D12" s="14"/>
    </row>
    <row r="13" spans="1:8" x14ac:dyDescent="0.25">
      <c r="A13" s="15"/>
      <c r="B13" s="15"/>
      <c r="C13" s="15"/>
      <c r="D13" s="14"/>
    </row>
    <row r="14" spans="1:8" x14ac:dyDescent="0.25">
      <c r="A14" s="15"/>
      <c r="B14" s="40"/>
      <c r="C14" s="40"/>
      <c r="D14" s="3"/>
    </row>
    <row r="15" spans="1:8" x14ac:dyDescent="0.25">
      <c r="A15" s="15"/>
      <c r="B15" s="43"/>
      <c r="C15" s="15"/>
      <c r="D15" s="14"/>
    </row>
    <row r="16" spans="1:8" x14ac:dyDescent="0.25">
      <c r="A16" s="43"/>
      <c r="B16" s="51"/>
      <c r="C16" s="43"/>
      <c r="D16" s="15"/>
    </row>
    <row r="17" spans="1:4" x14ac:dyDescent="0.25">
      <c r="A17" s="15"/>
      <c r="B17" s="15"/>
      <c r="C17" s="15"/>
      <c r="D17" s="15"/>
    </row>
    <row r="18" spans="1:4" x14ac:dyDescent="0.25">
      <c r="A18" s="15"/>
      <c r="B18" s="15"/>
      <c r="C18" s="43"/>
      <c r="D18" s="14"/>
    </row>
    <row r="19" spans="1:4" x14ac:dyDescent="0.25">
      <c r="A19" s="15"/>
      <c r="B19" s="15"/>
      <c r="C19" s="43"/>
      <c r="D19" s="15"/>
    </row>
    <row r="20" spans="1:4" x14ac:dyDescent="0.25">
      <c r="A20" s="15"/>
      <c r="B20" s="24"/>
      <c r="C20" s="15"/>
      <c r="D20" s="14"/>
    </row>
    <row r="21" spans="1:4" x14ac:dyDescent="0.25">
      <c r="A21" s="15"/>
      <c r="B21" s="13"/>
      <c r="C21" s="15"/>
      <c r="D21" s="15"/>
    </row>
    <row r="22" spans="1:4" x14ac:dyDescent="0.25">
      <c r="A22" s="15"/>
      <c r="B22" s="14"/>
      <c r="C22" s="14"/>
      <c r="D22" s="14"/>
    </row>
    <row r="23" spans="1:4" x14ac:dyDescent="0.25">
      <c r="A23" s="15"/>
      <c r="B23" s="25"/>
      <c r="C23" s="15"/>
      <c r="D23" s="15"/>
    </row>
    <row r="24" spans="1:4" x14ac:dyDescent="0.25">
      <c r="A24" s="15"/>
      <c r="B24" s="24"/>
      <c r="C24" s="15"/>
      <c r="D24" s="15"/>
    </row>
    <row r="25" spans="1:4" x14ac:dyDescent="0.25">
      <c r="A25" s="15"/>
      <c r="B25" s="40"/>
      <c r="C25" s="43"/>
      <c r="D25" s="14"/>
    </row>
    <row r="26" spans="1:4" x14ac:dyDescent="0.25">
      <c r="A26" s="15"/>
      <c r="B26" s="25"/>
      <c r="C26" s="14"/>
      <c r="D26" s="14"/>
    </row>
    <row r="27" spans="1:4" x14ac:dyDescent="0.25">
      <c r="A27" s="15"/>
      <c r="B27" s="27"/>
      <c r="C27" s="15"/>
      <c r="D27" s="15"/>
    </row>
    <row r="28" spans="1:4" x14ac:dyDescent="0.25">
      <c r="A28" s="15"/>
      <c r="B28" s="25"/>
      <c r="C28" s="14"/>
      <c r="D28" s="14"/>
    </row>
    <row r="29" spans="1:4" x14ac:dyDescent="0.25">
      <c r="A29" s="15"/>
      <c r="B29" s="25"/>
      <c r="C29" s="15"/>
      <c r="D29" s="15"/>
    </row>
    <row r="30" spans="1:4" x14ac:dyDescent="0.25">
      <c r="A30" s="15"/>
      <c r="B30" s="34"/>
      <c r="C30" s="15"/>
      <c r="D30" s="15"/>
    </row>
    <row r="31" spans="1:4" x14ac:dyDescent="0.25">
      <c r="A31" s="15"/>
      <c r="B31" s="25"/>
      <c r="C31" s="14"/>
      <c r="D31" s="14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6"/>
  <sheetViews>
    <sheetView workbookViewId="0">
      <selection activeCell="D7" sqref="D7"/>
    </sheetView>
  </sheetViews>
  <sheetFormatPr defaultRowHeight="15" x14ac:dyDescent="0.25"/>
  <cols>
    <col min="1" max="1" width="5.140625" customWidth="1"/>
    <col min="2" max="2" width="45.28515625" customWidth="1"/>
  </cols>
  <sheetData>
    <row r="1" spans="1:4" ht="15.75" x14ac:dyDescent="0.25">
      <c r="A1" s="1"/>
      <c r="B1" s="73" t="s">
        <v>63</v>
      </c>
      <c r="C1" s="73"/>
      <c r="D1" s="73"/>
    </row>
    <row r="2" spans="1:4" ht="15.75" x14ac:dyDescent="0.25">
      <c r="A2" s="6"/>
      <c r="B2" s="75" t="s">
        <v>51</v>
      </c>
      <c r="C2" s="75"/>
      <c r="D2" s="75"/>
    </row>
    <row r="3" spans="1:4" ht="15.75" x14ac:dyDescent="0.25">
      <c r="A3" s="6"/>
      <c r="B3" s="73" t="s">
        <v>37</v>
      </c>
      <c r="C3" s="73"/>
      <c r="D3" s="73"/>
    </row>
    <row r="4" spans="1:4" ht="26.25" x14ac:dyDescent="0.25">
      <c r="A4" s="8"/>
      <c r="B4" s="9" t="s">
        <v>0</v>
      </c>
      <c r="C4" s="8" t="s">
        <v>1</v>
      </c>
      <c r="D4" s="8" t="s">
        <v>26</v>
      </c>
    </row>
    <row r="5" spans="1:4" x14ac:dyDescent="0.25">
      <c r="A5" s="10"/>
      <c r="B5" s="3" t="s">
        <v>5</v>
      </c>
      <c r="C5" s="10"/>
      <c r="D5" s="10"/>
    </row>
    <row r="6" spans="1:4" ht="30" x14ac:dyDescent="0.25">
      <c r="A6" s="10">
        <v>1</v>
      </c>
      <c r="B6" s="13" t="s">
        <v>73</v>
      </c>
      <c r="C6" s="45">
        <v>28651.5</v>
      </c>
      <c r="D6" s="10">
        <v>28651.5</v>
      </c>
    </row>
    <row r="7" spans="1:4" x14ac:dyDescent="0.25">
      <c r="A7" s="10"/>
      <c r="B7" s="13"/>
      <c r="C7" s="45"/>
      <c r="D7" s="10"/>
    </row>
    <row r="8" spans="1:4" x14ac:dyDescent="0.25">
      <c r="A8" s="10"/>
      <c r="B8" s="13"/>
      <c r="C8" s="45"/>
      <c r="D8" s="10"/>
    </row>
    <row r="9" spans="1:4" x14ac:dyDescent="0.25">
      <c r="A9" s="3"/>
      <c r="B9" s="3"/>
      <c r="C9" s="21"/>
      <c r="D9" s="3"/>
    </row>
    <row r="10" spans="1:4" x14ac:dyDescent="0.25">
      <c r="A10" s="3"/>
      <c r="B10" s="3"/>
      <c r="C10" s="21"/>
      <c r="D10" s="3"/>
    </row>
    <row r="11" spans="1:4" x14ac:dyDescent="0.25">
      <c r="A11" s="3"/>
      <c r="B11" s="13"/>
      <c r="C11" s="21"/>
      <c r="D11" s="3"/>
    </row>
    <row r="12" spans="1:4" x14ac:dyDescent="0.25">
      <c r="A12" s="14"/>
      <c r="B12" s="14"/>
      <c r="C12" s="22"/>
      <c r="D12" s="14"/>
    </row>
    <row r="13" spans="1:4" x14ac:dyDescent="0.25">
      <c r="A13" s="15"/>
      <c r="B13" s="40"/>
      <c r="C13" s="18"/>
      <c r="D13" s="19"/>
    </row>
    <row r="14" spans="1:4" x14ac:dyDescent="0.25">
      <c r="A14" s="41"/>
      <c r="B14" s="42"/>
      <c r="C14" s="14"/>
      <c r="D14" s="14"/>
    </row>
    <row r="15" spans="1:4" x14ac:dyDescent="0.25">
      <c r="A15" s="16"/>
      <c r="B15" s="23"/>
      <c r="C15" s="17"/>
      <c r="D15" s="20"/>
    </row>
    <row r="16" spans="1:4" x14ac:dyDescent="0.25">
      <c r="A16" s="15"/>
      <c r="B16" s="13"/>
      <c r="C16" s="15"/>
      <c r="D16" s="15"/>
    </row>
    <row r="17" spans="1:4" x14ac:dyDescent="0.25">
      <c r="A17" s="15"/>
      <c r="B17" s="15"/>
      <c r="C17" s="15"/>
      <c r="D17" s="15"/>
    </row>
    <row r="18" spans="1:4" x14ac:dyDescent="0.25">
      <c r="A18" s="15"/>
      <c r="B18" s="15"/>
      <c r="C18" s="15"/>
      <c r="D18" s="15"/>
    </row>
    <row r="19" spans="1:4" x14ac:dyDescent="0.25">
      <c r="A19" s="15"/>
      <c r="B19" s="14"/>
      <c r="C19" s="14"/>
      <c r="D19" s="14"/>
    </row>
    <row r="20" spans="1:4" x14ac:dyDescent="0.25">
      <c r="A20" s="15"/>
      <c r="B20" s="14"/>
      <c r="C20" s="15"/>
      <c r="D20" s="15"/>
    </row>
    <row r="21" spans="1:4" x14ac:dyDescent="0.25">
      <c r="A21" s="15"/>
      <c r="B21" s="44"/>
      <c r="C21" s="15"/>
      <c r="D21" s="15"/>
    </row>
    <row r="22" spans="1:4" x14ac:dyDescent="0.25">
      <c r="A22" s="15"/>
      <c r="B22" s="15"/>
      <c r="C22" s="15"/>
      <c r="D22" s="15"/>
    </row>
    <row r="23" spans="1:4" x14ac:dyDescent="0.25">
      <c r="A23" s="15"/>
      <c r="B23" s="14"/>
      <c r="C23" s="14"/>
      <c r="D23" s="14"/>
    </row>
    <row r="24" spans="1:4" x14ac:dyDescent="0.25">
      <c r="A24" s="15"/>
      <c r="B24" s="14"/>
      <c r="C24" s="15"/>
      <c r="D24" s="15"/>
    </row>
    <row r="25" spans="1:4" x14ac:dyDescent="0.25">
      <c r="A25" s="15"/>
      <c r="B25" s="24"/>
      <c r="C25" s="15"/>
      <c r="D25" s="15"/>
    </row>
    <row r="26" spans="1:4" x14ac:dyDescent="0.25">
      <c r="A26" s="15"/>
      <c r="B26" s="13"/>
      <c r="C26" s="15"/>
      <c r="D26" s="15"/>
    </row>
    <row r="27" spans="1:4" x14ac:dyDescent="0.25">
      <c r="A27" s="15"/>
      <c r="B27" s="14"/>
      <c r="C27" s="14"/>
      <c r="D27" s="14"/>
    </row>
    <row r="28" spans="1:4" x14ac:dyDescent="0.25">
      <c r="A28" s="15"/>
      <c r="B28" s="25"/>
      <c r="C28" s="15"/>
      <c r="D28" s="15"/>
    </row>
    <row r="29" spans="1:4" x14ac:dyDescent="0.25">
      <c r="A29" s="15"/>
      <c r="B29" s="24"/>
      <c r="C29" s="15"/>
      <c r="D29" s="15"/>
    </row>
    <row r="30" spans="1:4" x14ac:dyDescent="0.25">
      <c r="A30" s="15"/>
      <c r="B30" s="40"/>
      <c r="C30" s="43"/>
      <c r="D30" s="14"/>
    </row>
    <row r="31" spans="1:4" x14ac:dyDescent="0.25">
      <c r="A31" s="15"/>
      <c r="B31" s="25"/>
      <c r="C31" s="14"/>
      <c r="D31" s="14"/>
    </row>
    <row r="32" spans="1:4" x14ac:dyDescent="0.25">
      <c r="A32" s="15"/>
      <c r="B32" s="27"/>
      <c r="C32" s="15"/>
      <c r="D32" s="15"/>
    </row>
    <row r="33" spans="1:4" x14ac:dyDescent="0.25">
      <c r="A33" s="15"/>
      <c r="B33" s="25"/>
      <c r="C33" s="14"/>
      <c r="D33" s="14"/>
    </row>
    <row r="34" spans="1:4" x14ac:dyDescent="0.25">
      <c r="A34" s="15"/>
      <c r="B34" s="25"/>
      <c r="C34" s="15"/>
      <c r="D34" s="15"/>
    </row>
    <row r="35" spans="1:4" x14ac:dyDescent="0.25">
      <c r="A35" s="15"/>
      <c r="B35" s="34"/>
      <c r="C35" s="15"/>
      <c r="D35" s="15"/>
    </row>
    <row r="36" spans="1:4" x14ac:dyDescent="0.25">
      <c r="A36" s="15"/>
      <c r="B36" s="25"/>
      <c r="C36" s="14"/>
      <c r="D36" s="14"/>
    </row>
  </sheetData>
  <mergeCells count="3">
    <mergeCell ref="B1:D1"/>
    <mergeCell ref="B2:D2"/>
    <mergeCell ref="B3:D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workbookViewId="0">
      <selection activeCell="A5" sqref="A5:D10"/>
    </sheetView>
  </sheetViews>
  <sheetFormatPr defaultRowHeight="15" x14ac:dyDescent="0.25"/>
  <cols>
    <col min="1" max="1" width="3.7109375" customWidth="1"/>
    <col min="2" max="2" width="49.42578125" customWidth="1"/>
    <col min="3" max="3" width="9.5703125" bestFit="1" customWidth="1"/>
    <col min="4" max="4" width="12.7109375" customWidth="1"/>
  </cols>
  <sheetData>
    <row r="1" spans="1:8" ht="21" x14ac:dyDescent="0.35">
      <c r="A1" s="1"/>
      <c r="B1" s="73" t="s">
        <v>64</v>
      </c>
      <c r="C1" s="73"/>
      <c r="D1" s="73"/>
      <c r="E1" s="7"/>
      <c r="F1" s="7"/>
      <c r="G1" s="7"/>
      <c r="H1" s="7"/>
    </row>
    <row r="2" spans="1:8" ht="15.75" x14ac:dyDescent="0.25">
      <c r="A2" s="6"/>
      <c r="B2" s="75" t="s">
        <v>51</v>
      </c>
      <c r="C2" s="75"/>
      <c r="D2" s="75"/>
      <c r="E2" s="1"/>
      <c r="F2" s="1"/>
      <c r="G2" s="1"/>
      <c r="H2" s="1"/>
    </row>
    <row r="3" spans="1:8" ht="15.75" x14ac:dyDescent="0.25">
      <c r="A3" s="6"/>
      <c r="B3" s="73" t="s">
        <v>36</v>
      </c>
      <c r="C3" s="73"/>
      <c r="D3" s="73"/>
      <c r="E3" s="1"/>
      <c r="F3" s="1"/>
      <c r="G3" s="1"/>
      <c r="H3" s="1"/>
    </row>
    <row r="4" spans="1:8" x14ac:dyDescent="0.25">
      <c r="A4" s="8"/>
      <c r="B4" s="9" t="s">
        <v>0</v>
      </c>
      <c r="C4" s="8" t="s">
        <v>1</v>
      </c>
      <c r="D4" s="9" t="s">
        <v>26</v>
      </c>
      <c r="E4" s="1"/>
      <c r="F4" s="1"/>
      <c r="G4" s="1"/>
      <c r="H4" s="1"/>
    </row>
    <row r="5" spans="1:8" ht="15.75" x14ac:dyDescent="0.25">
      <c r="A5" s="67"/>
      <c r="B5" s="48"/>
      <c r="C5" s="48"/>
      <c r="D5" s="67"/>
      <c r="E5" s="1"/>
      <c r="F5" s="1"/>
      <c r="G5" s="1"/>
      <c r="H5" s="1"/>
    </row>
    <row r="6" spans="1:8" s="1" customFormat="1" ht="15.75" x14ac:dyDescent="0.25">
      <c r="A6" s="67"/>
      <c r="B6" s="67"/>
      <c r="C6" s="67"/>
      <c r="D6" s="48"/>
    </row>
    <row r="7" spans="1:8" s="1" customFormat="1" x14ac:dyDescent="0.25">
      <c r="A7" s="13"/>
      <c r="B7" s="13"/>
      <c r="C7" s="13"/>
      <c r="D7" s="54"/>
    </row>
    <row r="8" spans="1:8" s="5" customFormat="1" x14ac:dyDescent="0.25">
      <c r="A8" s="14"/>
      <c r="B8" s="13"/>
      <c r="C8" s="43"/>
      <c r="D8" s="55"/>
    </row>
    <row r="9" spans="1:8" x14ac:dyDescent="0.25">
      <c r="A9" s="15"/>
      <c r="B9" s="3"/>
      <c r="C9" s="15"/>
      <c r="D9" s="56"/>
    </row>
    <row r="10" spans="1:8" x14ac:dyDescent="0.25">
      <c r="A10" s="15"/>
      <c r="B10" s="13"/>
      <c r="C10" s="15"/>
      <c r="D10" s="55"/>
    </row>
    <row r="11" spans="1:8" s="5" customFormat="1" x14ac:dyDescent="0.25">
      <c r="A11" s="43"/>
      <c r="B11" s="3"/>
      <c r="C11" s="43"/>
      <c r="D11" s="55"/>
    </row>
    <row r="12" spans="1:8" x14ac:dyDescent="0.25">
      <c r="A12" s="43"/>
      <c r="B12" s="13"/>
      <c r="C12" s="43"/>
      <c r="D12" s="55"/>
    </row>
    <row r="13" spans="1:8" x14ac:dyDescent="0.25">
      <c r="A13" s="14"/>
      <c r="B13" s="3"/>
      <c r="C13" s="14"/>
      <c r="D13" s="55"/>
    </row>
    <row r="14" spans="1:8" x14ac:dyDescent="0.25">
      <c r="A14" s="14"/>
      <c r="B14" s="3"/>
      <c r="C14" s="14"/>
      <c r="D14" s="14"/>
    </row>
    <row r="15" spans="1:8" x14ac:dyDescent="0.25">
      <c r="A15" s="15"/>
      <c r="B15" s="13"/>
      <c r="C15" s="15"/>
      <c r="D15" s="15"/>
    </row>
    <row r="16" spans="1:8" x14ac:dyDescent="0.25">
      <c r="A16" s="15"/>
      <c r="B16" s="3"/>
      <c r="C16" s="14"/>
      <c r="D16" s="14"/>
    </row>
    <row r="17" spans="1:4" x14ac:dyDescent="0.25">
      <c r="A17" s="15"/>
      <c r="B17" s="3"/>
      <c r="C17" s="15"/>
      <c r="D17" s="15"/>
    </row>
    <row r="18" spans="1:4" x14ac:dyDescent="0.25">
      <c r="A18" s="15"/>
      <c r="B18" s="40"/>
      <c r="C18" s="15"/>
      <c r="D18" s="15"/>
    </row>
    <row r="19" spans="1:4" x14ac:dyDescent="0.25">
      <c r="A19" s="15"/>
      <c r="B19" s="3"/>
      <c r="C19" s="14"/>
      <c r="D19" s="14"/>
    </row>
    <row r="20" spans="1:4" x14ac:dyDescent="0.25">
      <c r="A20" s="15"/>
      <c r="B20" s="3"/>
      <c r="C20" s="14"/>
      <c r="D20" s="14"/>
    </row>
    <row r="21" spans="1:4" x14ac:dyDescent="0.25">
      <c r="A21" s="15"/>
      <c r="B21" s="40"/>
      <c r="C21" s="15"/>
      <c r="D21" s="15"/>
    </row>
    <row r="22" spans="1:4" x14ac:dyDescent="0.25">
      <c r="A22" s="15"/>
      <c r="B22" s="13"/>
      <c r="C22" s="15"/>
      <c r="D22" s="15"/>
    </row>
    <row r="23" spans="1:4" x14ac:dyDescent="0.25">
      <c r="A23" s="15"/>
      <c r="B23" s="3"/>
      <c r="C23" s="14"/>
      <c r="D23" s="14"/>
    </row>
    <row r="24" spans="1:4" x14ac:dyDescent="0.25">
      <c r="A24" s="15"/>
      <c r="B24" s="33"/>
      <c r="C24" s="15"/>
      <c r="D24" s="15"/>
    </row>
    <row r="25" spans="1:4" x14ac:dyDescent="0.25">
      <c r="A25" s="15"/>
      <c r="B25" s="24"/>
      <c r="C25" s="15"/>
      <c r="D25" s="15"/>
    </row>
    <row r="26" spans="1:4" x14ac:dyDescent="0.25">
      <c r="A26" s="15"/>
      <c r="B26" s="33"/>
      <c r="C26" s="14"/>
      <c r="D26" s="14"/>
    </row>
    <row r="27" spans="1:4" x14ac:dyDescent="0.25">
      <c r="A27" s="15"/>
      <c r="B27" s="33"/>
      <c r="C27" s="15"/>
      <c r="D27" s="15"/>
    </row>
    <row r="28" spans="1:4" x14ac:dyDescent="0.25">
      <c r="A28" s="15"/>
      <c r="B28" s="24"/>
      <c r="C28" s="15"/>
      <c r="D28" s="15"/>
    </row>
    <row r="29" spans="1:4" x14ac:dyDescent="0.25">
      <c r="A29" s="15"/>
      <c r="B29" s="33"/>
      <c r="C29" s="14"/>
      <c r="D29" s="14"/>
    </row>
    <row r="30" spans="1:4" x14ac:dyDescent="0.25">
      <c r="A30" s="15"/>
      <c r="B30" s="33"/>
      <c r="C30" s="15"/>
      <c r="D30" s="15"/>
    </row>
    <row r="31" spans="1:4" x14ac:dyDescent="0.25">
      <c r="A31" s="15"/>
      <c r="B31" s="26"/>
      <c r="C31" s="43"/>
      <c r="D31" s="14"/>
    </row>
    <row r="32" spans="1:4" x14ac:dyDescent="0.25">
      <c r="A32" s="15"/>
      <c r="B32" s="33"/>
      <c r="C32" s="14"/>
      <c r="D32" s="14"/>
    </row>
    <row r="33" spans="1:4" x14ac:dyDescent="0.25">
      <c r="A33" s="15"/>
      <c r="B33" s="26"/>
      <c r="C33" s="15"/>
      <c r="D33" s="15"/>
    </row>
    <row r="34" spans="1:4" x14ac:dyDescent="0.25">
      <c r="A34" s="15"/>
      <c r="B34" s="33"/>
      <c r="C34" s="14"/>
      <c r="D34" s="14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7"/>
  <sheetViews>
    <sheetView view="pageBreakPreview" zoomScale="60" zoomScaleNormal="65" workbookViewId="0">
      <selection activeCell="M6" sqref="M6"/>
    </sheetView>
  </sheetViews>
  <sheetFormatPr defaultRowHeight="15" x14ac:dyDescent="0.25"/>
  <cols>
    <col min="1" max="1" width="28.5703125" style="1" customWidth="1"/>
    <col min="2" max="2" width="16.7109375" customWidth="1"/>
    <col min="3" max="3" width="17.140625" customWidth="1"/>
    <col min="4" max="4" width="18.7109375" customWidth="1"/>
    <col min="5" max="5" width="16.140625" customWidth="1"/>
    <col min="6" max="6" width="18" customWidth="1"/>
    <col min="7" max="7" width="16.140625" customWidth="1"/>
    <col min="8" max="8" width="17" customWidth="1"/>
    <col min="9" max="9" width="17.42578125" customWidth="1"/>
    <col min="10" max="10" width="17.28515625" customWidth="1"/>
    <col min="11" max="12" width="16.42578125" customWidth="1"/>
    <col min="13" max="13" width="15.28515625" customWidth="1"/>
    <col min="14" max="14" width="19.28515625" customWidth="1"/>
  </cols>
  <sheetData>
    <row r="1" spans="1:14" ht="21" x14ac:dyDescent="0.35">
      <c r="A1" s="76" t="s">
        <v>61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</row>
    <row r="2" spans="1:14" ht="15.75" x14ac:dyDescent="0.25">
      <c r="A2" s="2" t="s">
        <v>51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</row>
    <row r="3" spans="1:14" s="12" customFormat="1" ht="20.25" customHeight="1" x14ac:dyDescent="0.25">
      <c r="A3" s="9"/>
      <c r="B3" s="35" t="s">
        <v>2</v>
      </c>
      <c r="C3" s="35" t="s">
        <v>5</v>
      </c>
      <c r="D3" s="35" t="s">
        <v>3</v>
      </c>
      <c r="E3" s="35" t="s">
        <v>7</v>
      </c>
      <c r="F3" s="35" t="s">
        <v>8</v>
      </c>
      <c r="G3" s="35" t="s">
        <v>9</v>
      </c>
      <c r="H3" s="35" t="s">
        <v>10</v>
      </c>
      <c r="I3" s="35" t="s">
        <v>11</v>
      </c>
      <c r="J3" s="35" t="s">
        <v>12</v>
      </c>
      <c r="K3" s="35" t="s">
        <v>13</v>
      </c>
      <c r="L3" s="35" t="s">
        <v>14</v>
      </c>
      <c r="M3" s="35" t="s">
        <v>15</v>
      </c>
      <c r="N3" s="29" t="s">
        <v>16</v>
      </c>
    </row>
    <row r="4" spans="1:14" ht="39.75" customHeight="1" x14ac:dyDescent="0.35">
      <c r="A4" s="36" t="s">
        <v>28</v>
      </c>
      <c r="B4" s="30">
        <f>B5+B6+B7</f>
        <v>67600.5</v>
      </c>
      <c r="C4" s="30">
        <f t="shared" ref="C4:N4" si="0">C5+C6+C7</f>
        <v>43096.5</v>
      </c>
      <c r="D4" s="30">
        <f t="shared" si="0"/>
        <v>51852.5</v>
      </c>
      <c r="E4" s="30">
        <f t="shared" si="0"/>
        <v>43096.5</v>
      </c>
      <c r="F4" s="30">
        <f t="shared" si="0"/>
        <v>43096.5</v>
      </c>
      <c r="G4" s="30">
        <f t="shared" si="0"/>
        <v>43096.5</v>
      </c>
      <c r="H4" s="30">
        <f t="shared" si="0"/>
        <v>43096.5</v>
      </c>
      <c r="I4" s="30">
        <f t="shared" si="0"/>
        <v>43096.5</v>
      </c>
      <c r="J4" s="30">
        <f t="shared" si="0"/>
        <v>43096.5</v>
      </c>
      <c r="K4" s="30">
        <f t="shared" si="0"/>
        <v>43096.5</v>
      </c>
      <c r="L4" s="30">
        <f t="shared" si="0"/>
        <v>43096.5</v>
      </c>
      <c r="M4" s="30">
        <f t="shared" si="0"/>
        <v>49396.5</v>
      </c>
      <c r="N4" s="30">
        <f t="shared" si="0"/>
        <v>556718</v>
      </c>
    </row>
    <row r="5" spans="1:14" ht="39" customHeight="1" x14ac:dyDescent="0.35">
      <c r="A5" s="36" t="s">
        <v>17</v>
      </c>
      <c r="B5" s="31">
        <v>23607</v>
      </c>
      <c r="C5" s="31">
        <v>23607</v>
      </c>
      <c r="D5" s="31">
        <v>23607</v>
      </c>
      <c r="E5" s="31">
        <v>23607</v>
      </c>
      <c r="F5" s="31">
        <v>23607</v>
      </c>
      <c r="G5" s="31">
        <v>23607</v>
      </c>
      <c r="H5" s="31">
        <v>23607</v>
      </c>
      <c r="I5" s="31">
        <v>23607</v>
      </c>
      <c r="J5" s="31">
        <v>23607</v>
      </c>
      <c r="K5" s="31">
        <v>23607</v>
      </c>
      <c r="L5" s="31">
        <v>23607</v>
      </c>
      <c r="M5" s="31">
        <v>23607</v>
      </c>
      <c r="N5" s="31">
        <f t="shared" ref="N5:N23" si="1">SUM(B5:M5)</f>
        <v>283284</v>
      </c>
    </row>
    <row r="6" spans="1:14" ht="44.25" customHeight="1" x14ac:dyDescent="0.35">
      <c r="A6" s="36" t="s">
        <v>39</v>
      </c>
      <c r="B6" s="31">
        <v>19489.5</v>
      </c>
      <c r="C6" s="31">
        <v>19489.5</v>
      </c>
      <c r="D6" s="31">
        <v>19489.5</v>
      </c>
      <c r="E6" s="31">
        <v>19489.5</v>
      </c>
      <c r="F6" s="31">
        <v>19489.5</v>
      </c>
      <c r="G6" s="31">
        <v>19489.5</v>
      </c>
      <c r="H6" s="31">
        <v>19489.5</v>
      </c>
      <c r="I6" s="31">
        <v>19489.5</v>
      </c>
      <c r="J6" s="31">
        <v>19489.5</v>
      </c>
      <c r="K6" s="31">
        <v>19489.5</v>
      </c>
      <c r="L6" s="31">
        <v>19489.5</v>
      </c>
      <c r="M6" s="31">
        <v>19489.5</v>
      </c>
      <c r="N6" s="31">
        <f>SUM(B6:M6)</f>
        <v>233874</v>
      </c>
    </row>
    <row r="7" spans="1:14" ht="44.25" customHeight="1" x14ac:dyDescent="0.35">
      <c r="A7" s="36" t="s">
        <v>32</v>
      </c>
      <c r="B7" s="31">
        <v>24504</v>
      </c>
      <c r="C7" s="31"/>
      <c r="D7" s="31">
        <v>8756</v>
      </c>
      <c r="E7" s="31"/>
      <c r="F7" s="31"/>
      <c r="G7" s="31"/>
      <c r="H7" s="31"/>
      <c r="I7" s="31"/>
      <c r="J7" s="31"/>
      <c r="K7" s="31"/>
      <c r="L7" s="31"/>
      <c r="M7" s="31">
        <v>6300</v>
      </c>
      <c r="N7" s="31">
        <f>SUM(B7:M7)</f>
        <v>39560</v>
      </c>
    </row>
    <row r="8" spans="1:14" ht="36" customHeight="1" x14ac:dyDescent="0.35">
      <c r="A8" s="37" t="s">
        <v>18</v>
      </c>
      <c r="B8" s="30">
        <f>B9+B10+B11+B12+B13</f>
        <v>52968.770000000004</v>
      </c>
      <c r="C8" s="30">
        <f t="shared" ref="C8:M8" si="2">C9+C10+C11+C12+C13</f>
        <v>46677.09</v>
      </c>
      <c r="D8" s="30">
        <f t="shared" si="2"/>
        <v>44193.47</v>
      </c>
      <c r="E8" s="30">
        <f t="shared" si="2"/>
        <v>49913.37</v>
      </c>
      <c r="F8" s="30">
        <f t="shared" si="2"/>
        <v>43130.990000000005</v>
      </c>
      <c r="G8" s="30">
        <f t="shared" si="2"/>
        <v>44382.250000000007</v>
      </c>
      <c r="H8" s="30">
        <f t="shared" si="2"/>
        <v>53597.82</v>
      </c>
      <c r="I8" s="30">
        <f t="shared" si="2"/>
        <v>49569.65</v>
      </c>
      <c r="J8" s="30">
        <f t="shared" si="2"/>
        <v>48283.89</v>
      </c>
      <c r="K8" s="30">
        <f t="shared" si="2"/>
        <v>57181.62</v>
      </c>
      <c r="L8" s="30">
        <f t="shared" si="2"/>
        <v>49191.62</v>
      </c>
      <c r="M8" s="30">
        <f t="shared" si="2"/>
        <v>48744.5</v>
      </c>
      <c r="N8" s="30">
        <f t="shared" si="1"/>
        <v>587835.04</v>
      </c>
    </row>
    <row r="9" spans="1:14" ht="40.5" customHeight="1" x14ac:dyDescent="0.35">
      <c r="A9" s="36" t="s">
        <v>19</v>
      </c>
      <c r="B9" s="31">
        <v>4899.0600000000004</v>
      </c>
      <c r="C9" s="31">
        <v>1223.92</v>
      </c>
      <c r="D9" s="31">
        <v>1223.92</v>
      </c>
      <c r="E9" s="31">
        <v>1223.92</v>
      </c>
      <c r="F9" s="31">
        <v>1223.92</v>
      </c>
      <c r="G9" s="31">
        <v>1223.92</v>
      </c>
      <c r="H9" s="31">
        <v>12223.92</v>
      </c>
      <c r="I9" s="31">
        <v>4056.23</v>
      </c>
      <c r="J9" s="31">
        <v>4534.92</v>
      </c>
      <c r="K9" s="31">
        <v>1373.92</v>
      </c>
      <c r="L9" s="31">
        <v>1223.92</v>
      </c>
      <c r="M9" s="31">
        <v>1223.92</v>
      </c>
      <c r="N9" s="30">
        <f t="shared" si="1"/>
        <v>35655.49</v>
      </c>
    </row>
    <row r="10" spans="1:14" ht="45.75" customHeight="1" x14ac:dyDescent="0.35">
      <c r="A10" s="36" t="s">
        <v>20</v>
      </c>
      <c r="B10" s="32">
        <v>14163.02</v>
      </c>
      <c r="C10" s="31">
        <v>12413.5</v>
      </c>
      <c r="D10" s="31">
        <v>9728</v>
      </c>
      <c r="E10" s="31">
        <v>15649.78</v>
      </c>
      <c r="F10" s="31">
        <v>9461.17</v>
      </c>
      <c r="G10" s="31">
        <v>9062</v>
      </c>
      <c r="H10" s="31">
        <v>8928</v>
      </c>
      <c r="I10" s="31">
        <v>8928</v>
      </c>
      <c r="J10" s="31">
        <v>8928</v>
      </c>
      <c r="K10" s="31">
        <v>11580.5</v>
      </c>
      <c r="L10" s="31">
        <v>13424</v>
      </c>
      <c r="M10" s="31">
        <v>13222</v>
      </c>
      <c r="N10" s="30">
        <f t="shared" si="1"/>
        <v>135487.97</v>
      </c>
    </row>
    <row r="11" spans="1:14" ht="45.75" customHeight="1" x14ac:dyDescent="0.35">
      <c r="A11" s="46" t="s">
        <v>30</v>
      </c>
      <c r="B11" s="32">
        <v>71.38</v>
      </c>
      <c r="C11" s="31"/>
      <c r="D11" s="31"/>
      <c r="E11" s="31"/>
      <c r="F11" s="31"/>
      <c r="G11" s="31">
        <v>854.78</v>
      </c>
      <c r="H11" s="31"/>
      <c r="I11" s="31">
        <v>4139.5200000000004</v>
      </c>
      <c r="J11" s="31"/>
      <c r="K11" s="31"/>
      <c r="L11" s="31">
        <v>316.5</v>
      </c>
      <c r="M11" s="31">
        <v>71.38</v>
      </c>
      <c r="N11" s="30">
        <f t="shared" si="1"/>
        <v>5453.56</v>
      </c>
    </row>
    <row r="12" spans="1:14" ht="45.75" customHeight="1" x14ac:dyDescent="0.35">
      <c r="A12" s="46" t="s">
        <v>38</v>
      </c>
      <c r="B12" s="32">
        <v>32445.9</v>
      </c>
      <c r="C12" s="32">
        <v>32445.9</v>
      </c>
      <c r="D12" s="31">
        <v>32445.9</v>
      </c>
      <c r="E12" s="31">
        <v>32445.9</v>
      </c>
      <c r="F12" s="31">
        <v>32445.9</v>
      </c>
      <c r="G12" s="31">
        <v>32445.9</v>
      </c>
      <c r="H12" s="31">
        <v>32445.9</v>
      </c>
      <c r="I12" s="31">
        <v>32445.9</v>
      </c>
      <c r="J12" s="31">
        <v>32445.9</v>
      </c>
      <c r="K12" s="31">
        <v>42445.9</v>
      </c>
      <c r="L12" s="31">
        <v>32445.9</v>
      </c>
      <c r="M12" s="31">
        <v>32445.9</v>
      </c>
      <c r="N12" s="30">
        <f t="shared" si="1"/>
        <v>399350.80000000005</v>
      </c>
    </row>
    <row r="13" spans="1:14" ht="21.75" customHeight="1" x14ac:dyDescent="0.35">
      <c r="A13" s="36" t="s">
        <v>21</v>
      </c>
      <c r="B13" s="31">
        <v>1389.41</v>
      </c>
      <c r="C13" s="31">
        <v>593.77</v>
      </c>
      <c r="D13" s="31">
        <v>795.65</v>
      </c>
      <c r="E13" s="31">
        <v>593.77</v>
      </c>
      <c r="F13" s="31"/>
      <c r="G13" s="31">
        <v>795.65</v>
      </c>
      <c r="H13" s="31"/>
      <c r="I13" s="31"/>
      <c r="J13" s="31">
        <v>2375.0700000000002</v>
      </c>
      <c r="K13" s="31">
        <v>1781.3</v>
      </c>
      <c r="L13" s="31">
        <v>1781.3</v>
      </c>
      <c r="M13" s="31">
        <v>1781.3</v>
      </c>
      <c r="N13" s="31">
        <f t="shared" si="1"/>
        <v>11887.219999999998</v>
      </c>
    </row>
    <row r="14" spans="1:14" ht="23.25" customHeight="1" x14ac:dyDescent="0.35">
      <c r="A14" s="37" t="s">
        <v>22</v>
      </c>
      <c r="B14" s="30">
        <f>B15+B16+B17</f>
        <v>0</v>
      </c>
      <c r="C14" s="30">
        <f t="shared" ref="C14:M14" si="3">C15+C16+C17</f>
        <v>28651.5</v>
      </c>
      <c r="D14" s="30">
        <f t="shared" si="3"/>
        <v>0</v>
      </c>
      <c r="E14" s="30">
        <f t="shared" si="3"/>
        <v>0</v>
      </c>
      <c r="F14" s="30">
        <f t="shared" si="3"/>
        <v>0</v>
      </c>
      <c r="G14" s="30">
        <f t="shared" si="3"/>
        <v>1800</v>
      </c>
      <c r="H14" s="30">
        <f t="shared" si="3"/>
        <v>0</v>
      </c>
      <c r="I14" s="30">
        <f t="shared" si="3"/>
        <v>0</v>
      </c>
      <c r="J14" s="30">
        <f t="shared" si="3"/>
        <v>0</v>
      </c>
      <c r="K14" s="30">
        <f t="shared" si="3"/>
        <v>55414</v>
      </c>
      <c r="L14" s="30">
        <f t="shared" si="3"/>
        <v>0</v>
      </c>
      <c r="M14" s="30">
        <f t="shared" si="3"/>
        <v>0</v>
      </c>
      <c r="N14" s="30">
        <f t="shared" si="1"/>
        <v>85865.5</v>
      </c>
    </row>
    <row r="15" spans="1:14" ht="42" customHeight="1" x14ac:dyDescent="0.35">
      <c r="A15" s="36" t="s">
        <v>23</v>
      </c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>
        <f t="shared" si="1"/>
        <v>0</v>
      </c>
    </row>
    <row r="16" spans="1:14" ht="40.5" customHeight="1" x14ac:dyDescent="0.35">
      <c r="A16" s="36" t="s">
        <v>24</v>
      </c>
      <c r="B16" s="31"/>
      <c r="C16" s="31"/>
      <c r="D16" s="31"/>
      <c r="E16" s="31"/>
      <c r="F16" s="31"/>
      <c r="G16" s="31">
        <v>1800</v>
      </c>
      <c r="H16" s="31"/>
      <c r="I16" s="31"/>
      <c r="J16" s="31"/>
      <c r="K16" s="31">
        <v>55414</v>
      </c>
      <c r="L16" s="31"/>
      <c r="M16" s="31"/>
      <c r="N16" s="31">
        <f t="shared" si="1"/>
        <v>57214</v>
      </c>
    </row>
    <row r="17" spans="1:14" ht="40.5" customHeight="1" x14ac:dyDescent="0.35">
      <c r="A17" s="46" t="s">
        <v>31</v>
      </c>
      <c r="B17" s="31"/>
      <c r="C17" s="31">
        <v>28651.5</v>
      </c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>
        <f t="shared" si="1"/>
        <v>28651.5</v>
      </c>
    </row>
    <row r="18" spans="1:14" ht="40.5" customHeight="1" x14ac:dyDescent="0.35">
      <c r="A18" s="63" t="s">
        <v>50</v>
      </c>
      <c r="B18" s="31">
        <v>43700.25</v>
      </c>
      <c r="C18" s="31"/>
      <c r="D18" s="31"/>
      <c r="E18" s="31">
        <v>3458.05</v>
      </c>
      <c r="F18" s="31">
        <v>10151.73</v>
      </c>
      <c r="G18" s="31">
        <v>17682.240000000002</v>
      </c>
      <c r="H18" s="31">
        <v>5010.91</v>
      </c>
      <c r="I18" s="31">
        <v>5263.19</v>
      </c>
      <c r="J18" s="31">
        <v>4063.37</v>
      </c>
      <c r="K18" s="31">
        <v>6210.74</v>
      </c>
      <c r="L18" s="31">
        <v>3518</v>
      </c>
      <c r="M18" s="31">
        <v>130</v>
      </c>
      <c r="N18" s="31">
        <f t="shared" si="1"/>
        <v>99188.48000000001</v>
      </c>
    </row>
    <row r="19" spans="1:14" ht="40.5" customHeight="1" x14ac:dyDescent="0.35">
      <c r="A19" s="37" t="s">
        <v>53</v>
      </c>
      <c r="B19" s="30">
        <f>B20+B22+B21</f>
        <v>7742.2000000000007</v>
      </c>
      <c r="C19" s="30">
        <f t="shared" ref="C19:M19" si="4">C20+C21+C22</f>
        <v>-11740.2</v>
      </c>
      <c r="D19" s="30">
        <f t="shared" si="4"/>
        <v>30427.8</v>
      </c>
      <c r="E19" s="30">
        <f t="shared" si="4"/>
        <v>12791.7</v>
      </c>
      <c r="F19" s="30">
        <f t="shared" si="4"/>
        <v>1125.5999999999999</v>
      </c>
      <c r="G19" s="30">
        <f t="shared" si="4"/>
        <v>6843.4</v>
      </c>
      <c r="H19" s="30">
        <f t="shared" si="4"/>
        <v>16146.419999999998</v>
      </c>
      <c r="I19" s="30">
        <f t="shared" si="4"/>
        <v>12632.66</v>
      </c>
      <c r="J19" s="30">
        <f t="shared" si="4"/>
        <v>11456.07</v>
      </c>
      <c r="K19" s="47">
        <f t="shared" si="4"/>
        <v>10379.23</v>
      </c>
      <c r="L19" s="30">
        <f t="shared" si="4"/>
        <v>9897.5600000000013</v>
      </c>
      <c r="M19" s="30">
        <f t="shared" si="4"/>
        <v>4346.33</v>
      </c>
      <c r="N19" s="30">
        <f t="shared" ref="N19:N21" si="5">SUM(B19:M19)</f>
        <v>112048.76999999999</v>
      </c>
    </row>
    <row r="20" spans="1:14" ht="40.5" customHeight="1" x14ac:dyDescent="0.35">
      <c r="A20" s="36" t="s">
        <v>54</v>
      </c>
      <c r="B20" s="30">
        <v>-2597</v>
      </c>
      <c r="C20" s="31">
        <v>-17493</v>
      </c>
      <c r="D20" s="31">
        <v>21903</v>
      </c>
      <c r="E20" s="31">
        <v>5512.5</v>
      </c>
      <c r="F20" s="31">
        <v>-588</v>
      </c>
      <c r="G20" s="31">
        <v>-539</v>
      </c>
      <c r="H20" s="31">
        <v>4294.2</v>
      </c>
      <c r="I20" s="31">
        <v>2176</v>
      </c>
      <c r="J20" s="31">
        <v>8627.2999999999993</v>
      </c>
      <c r="K20" s="68">
        <v>683.1</v>
      </c>
      <c r="L20" s="31">
        <v>2302.3000000000002</v>
      </c>
      <c r="M20" s="31">
        <v>2732.4</v>
      </c>
      <c r="N20" s="31">
        <f t="shared" si="5"/>
        <v>27013.8</v>
      </c>
    </row>
    <row r="21" spans="1:14" ht="40.5" customHeight="1" x14ac:dyDescent="0.35">
      <c r="A21" s="36" t="s">
        <v>55</v>
      </c>
      <c r="C21" s="31"/>
      <c r="D21" s="31"/>
      <c r="E21" s="31"/>
      <c r="F21" s="31"/>
      <c r="G21" s="31"/>
      <c r="H21" s="31"/>
      <c r="I21" s="31"/>
      <c r="J21" s="31"/>
      <c r="K21" s="68">
        <v>0</v>
      </c>
      <c r="L21" s="31"/>
      <c r="M21" s="31"/>
      <c r="N21" s="31">
        <f t="shared" si="5"/>
        <v>0</v>
      </c>
    </row>
    <row r="22" spans="1:14" ht="40.5" customHeight="1" x14ac:dyDescent="0.35">
      <c r="A22" s="46" t="s">
        <v>56</v>
      </c>
      <c r="B22" s="31">
        <v>10339.200000000001</v>
      </c>
      <c r="C22" s="31">
        <v>5752.8</v>
      </c>
      <c r="D22" s="31">
        <v>8524.7999999999993</v>
      </c>
      <c r="E22" s="31">
        <v>7279.2</v>
      </c>
      <c r="F22" s="31">
        <v>1713.6</v>
      </c>
      <c r="G22" s="31">
        <v>7382.4</v>
      </c>
      <c r="H22" s="31">
        <v>11852.22</v>
      </c>
      <c r="I22" s="31">
        <v>10456.66</v>
      </c>
      <c r="J22" s="31">
        <v>2828.77</v>
      </c>
      <c r="K22" s="68">
        <v>9696.1299999999992</v>
      </c>
      <c r="L22" s="31">
        <v>7595.26</v>
      </c>
      <c r="M22" s="31">
        <v>1613.93</v>
      </c>
      <c r="N22" s="31">
        <f>SUM(B22:M22)</f>
        <v>85034.97</v>
      </c>
    </row>
    <row r="23" spans="1:14" ht="39.75" customHeight="1" x14ac:dyDescent="0.35">
      <c r="A23" s="37" t="s">
        <v>58</v>
      </c>
      <c r="B23" s="30">
        <v>18391.5</v>
      </c>
      <c r="C23" s="30">
        <v>18391.5</v>
      </c>
      <c r="D23" s="30">
        <v>18391.5</v>
      </c>
      <c r="E23" s="30">
        <v>18391.5</v>
      </c>
      <c r="F23" s="30">
        <v>18391.5</v>
      </c>
      <c r="G23" s="30">
        <v>18391.5</v>
      </c>
      <c r="H23" s="30">
        <v>18391.5</v>
      </c>
      <c r="I23" s="30">
        <v>18391.5</v>
      </c>
      <c r="J23" s="47">
        <v>18391.5</v>
      </c>
      <c r="K23" s="47">
        <v>18391.5</v>
      </c>
      <c r="L23" s="30">
        <v>18391.5</v>
      </c>
      <c r="M23" s="30">
        <v>18391.5</v>
      </c>
      <c r="N23" s="30">
        <f t="shared" si="1"/>
        <v>220698</v>
      </c>
    </row>
    <row r="24" spans="1:14" ht="22.5" customHeight="1" x14ac:dyDescent="0.35">
      <c r="A24" s="37" t="s">
        <v>25</v>
      </c>
      <c r="B24" s="30">
        <f>B4+B8+B14+B23+B18+B19</f>
        <v>190403.22000000003</v>
      </c>
      <c r="C24" s="30">
        <f t="shared" ref="C24:N24" si="6">C4+C8+C14+C23+C18+C19</f>
        <v>125076.39</v>
      </c>
      <c r="D24" s="30">
        <f t="shared" si="6"/>
        <v>144865.26999999999</v>
      </c>
      <c r="E24" s="30">
        <f t="shared" si="6"/>
        <v>127651.12</v>
      </c>
      <c r="F24" s="30">
        <f t="shared" si="6"/>
        <v>115896.32000000001</v>
      </c>
      <c r="G24" s="30">
        <f t="shared" si="6"/>
        <v>132195.89000000001</v>
      </c>
      <c r="H24" s="30">
        <f t="shared" si="6"/>
        <v>136243.15000000002</v>
      </c>
      <c r="I24" s="30">
        <f t="shared" si="6"/>
        <v>128953.5</v>
      </c>
      <c r="J24" s="30">
        <f t="shared" si="6"/>
        <v>125291.32999999999</v>
      </c>
      <c r="K24" s="30">
        <f t="shared" si="6"/>
        <v>190673.59</v>
      </c>
      <c r="L24" s="30">
        <f t="shared" si="6"/>
        <v>124095.18</v>
      </c>
      <c r="M24" s="30">
        <f t="shared" si="6"/>
        <v>121008.83</v>
      </c>
      <c r="N24" s="30">
        <f t="shared" si="6"/>
        <v>1662353.79</v>
      </c>
    </row>
    <row r="25" spans="1:14" ht="15.75" x14ac:dyDescent="0.25">
      <c r="A25" s="77" t="s">
        <v>62</v>
      </c>
      <c r="B25" s="77"/>
      <c r="C25" s="77"/>
      <c r="D25" s="38"/>
      <c r="E25" s="38"/>
      <c r="F25" s="38"/>
      <c r="G25" s="53"/>
      <c r="H25" s="38"/>
      <c r="I25" s="38"/>
      <c r="J25" s="38"/>
      <c r="K25" s="38"/>
      <c r="L25" s="78" t="s">
        <v>29</v>
      </c>
      <c r="M25" s="78"/>
      <c r="N25" s="78"/>
    </row>
    <row r="26" spans="1:14" ht="15.75" x14ac:dyDescent="0.25">
      <c r="A26" s="39"/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</row>
    <row r="27" spans="1:14" ht="15.75" x14ac:dyDescent="0.25">
      <c r="A27" s="77" t="s">
        <v>27</v>
      </c>
      <c r="B27" s="77"/>
      <c r="C27" s="77"/>
      <c r="D27" s="38"/>
      <c r="E27" s="38"/>
      <c r="F27" s="38"/>
      <c r="G27" s="38"/>
      <c r="H27" s="38"/>
      <c r="I27" s="38"/>
      <c r="J27" s="38"/>
      <c r="K27" s="38"/>
      <c r="L27" s="78" t="s">
        <v>33</v>
      </c>
      <c r="M27" s="78"/>
      <c r="N27" s="78"/>
    </row>
  </sheetData>
  <mergeCells count="5">
    <mergeCell ref="A1:N1"/>
    <mergeCell ref="A25:C25"/>
    <mergeCell ref="A27:C27"/>
    <mergeCell ref="L25:N25"/>
    <mergeCell ref="L27:N27"/>
  </mergeCells>
  <pageMargins left="0.70866141732283472" right="0.70866141732283472" top="0.74803149606299213" bottom="0.74803149606299213" header="0.31496062992125984" footer="0.31496062992125984"/>
  <pageSetup paperSize="9" scale="52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0"/>
  <sheetViews>
    <sheetView workbookViewId="0">
      <selection activeCell="D21" sqref="D21"/>
    </sheetView>
  </sheetViews>
  <sheetFormatPr defaultRowHeight="15" x14ac:dyDescent="0.25"/>
  <cols>
    <col min="1" max="1" width="3.7109375" customWidth="1"/>
    <col min="2" max="2" width="5.5703125" customWidth="1"/>
    <col min="3" max="3" width="53.7109375" customWidth="1"/>
    <col min="4" max="4" width="10.140625" bestFit="1" customWidth="1"/>
    <col min="5" max="5" width="17" customWidth="1"/>
  </cols>
  <sheetData>
    <row r="1" spans="1:7" x14ac:dyDescent="0.25">
      <c r="B1" s="5" t="s">
        <v>52</v>
      </c>
      <c r="C1" s="5"/>
      <c r="D1" s="5"/>
      <c r="E1" s="5"/>
      <c r="F1" s="5"/>
      <c r="G1" s="5"/>
    </row>
    <row r="2" spans="1:7" x14ac:dyDescent="0.25">
      <c r="B2" s="5"/>
      <c r="C2" s="5" t="s">
        <v>51</v>
      </c>
      <c r="D2" s="5"/>
      <c r="E2" s="5"/>
      <c r="F2" s="5"/>
      <c r="G2" s="5"/>
    </row>
    <row r="3" spans="1:7" x14ac:dyDescent="0.25">
      <c r="B3" s="5" t="s">
        <v>40</v>
      </c>
      <c r="C3" s="5"/>
      <c r="D3" s="5"/>
      <c r="E3" s="5"/>
      <c r="F3" s="5"/>
      <c r="G3" s="5"/>
    </row>
    <row r="4" spans="1:7" x14ac:dyDescent="0.25">
      <c r="A4" s="57" t="s">
        <v>41</v>
      </c>
      <c r="B4" s="57" t="s">
        <v>41</v>
      </c>
      <c r="C4" s="57"/>
      <c r="D4" s="57" t="s">
        <v>42</v>
      </c>
      <c r="E4" s="57" t="s">
        <v>43</v>
      </c>
    </row>
    <row r="5" spans="1:7" x14ac:dyDescent="0.25">
      <c r="A5" s="58" t="s">
        <v>44</v>
      </c>
      <c r="B5" s="58" t="s">
        <v>45</v>
      </c>
      <c r="C5" s="58" t="s">
        <v>46</v>
      </c>
      <c r="D5" s="58" t="s">
        <v>47</v>
      </c>
      <c r="E5" s="58" t="s">
        <v>48</v>
      </c>
    </row>
    <row r="6" spans="1:7" x14ac:dyDescent="0.25">
      <c r="A6" s="41"/>
      <c r="B6" s="41"/>
      <c r="C6" s="59"/>
      <c r="D6" s="60"/>
      <c r="E6" s="41"/>
    </row>
    <row r="7" spans="1:7" x14ac:dyDescent="0.25">
      <c r="A7" s="41"/>
      <c r="B7" s="41"/>
      <c r="C7" s="59"/>
      <c r="D7" s="60"/>
      <c r="E7" s="61"/>
    </row>
    <row r="8" spans="1:7" x14ac:dyDescent="0.25">
      <c r="A8" s="41"/>
      <c r="B8" s="41"/>
      <c r="C8" s="59"/>
      <c r="D8" s="60"/>
      <c r="E8" s="41"/>
    </row>
    <row r="9" spans="1:7" x14ac:dyDescent="0.25">
      <c r="A9" s="41"/>
      <c r="B9" s="41"/>
      <c r="C9" s="59"/>
      <c r="D9" s="60"/>
      <c r="E9" s="41"/>
    </row>
    <row r="10" spans="1:7" x14ac:dyDescent="0.25">
      <c r="A10" s="41"/>
      <c r="B10" s="41"/>
      <c r="C10" s="59"/>
      <c r="D10" s="60"/>
      <c r="E10" s="41"/>
    </row>
    <row r="11" spans="1:7" x14ac:dyDescent="0.25">
      <c r="A11" s="41"/>
      <c r="B11" s="41"/>
      <c r="C11" s="59"/>
      <c r="D11" s="60"/>
      <c r="E11" s="41"/>
    </row>
    <row r="12" spans="1:7" x14ac:dyDescent="0.25">
      <c r="A12" s="41"/>
      <c r="B12" s="41"/>
      <c r="C12" s="59"/>
      <c r="D12" s="60"/>
      <c r="E12" s="41"/>
    </row>
    <row r="13" spans="1:7" x14ac:dyDescent="0.25">
      <c r="A13" s="41"/>
      <c r="B13" s="41"/>
      <c r="C13" s="59"/>
      <c r="D13" s="60"/>
      <c r="E13" s="41"/>
    </row>
    <row r="14" spans="1:7" x14ac:dyDescent="0.25">
      <c r="A14" s="41"/>
      <c r="B14" s="41"/>
      <c r="C14" s="59"/>
      <c r="D14" s="60"/>
      <c r="E14" s="41"/>
    </row>
    <row r="15" spans="1:7" x14ac:dyDescent="0.25">
      <c r="A15" s="41"/>
      <c r="B15" s="41"/>
      <c r="C15" s="59"/>
      <c r="D15" s="60"/>
      <c r="E15" s="41"/>
    </row>
    <row r="16" spans="1:7" x14ac:dyDescent="0.25">
      <c r="A16" s="41"/>
      <c r="B16" s="41"/>
      <c r="C16" s="59"/>
      <c r="D16" s="60"/>
      <c r="E16" s="41"/>
    </row>
    <row r="17" spans="1:5" x14ac:dyDescent="0.25">
      <c r="A17" s="41"/>
      <c r="B17" s="41"/>
      <c r="C17" s="59"/>
      <c r="D17" s="60"/>
      <c r="E17" s="41"/>
    </row>
    <row r="18" spans="1:5" x14ac:dyDescent="0.25">
      <c r="A18" s="41"/>
      <c r="B18" s="41"/>
      <c r="C18" s="59"/>
      <c r="D18" s="41"/>
      <c r="E18" s="41"/>
    </row>
    <row r="19" spans="1:5" x14ac:dyDescent="0.25">
      <c r="A19" s="41"/>
      <c r="B19" s="41"/>
      <c r="C19" s="59"/>
      <c r="D19" s="41"/>
      <c r="E19" s="41"/>
    </row>
    <row r="20" spans="1:5" x14ac:dyDescent="0.25">
      <c r="A20" s="41"/>
      <c r="B20" s="41"/>
      <c r="C20" s="59"/>
      <c r="D20" s="41"/>
      <c r="E20" s="41"/>
    </row>
    <row r="21" spans="1:5" x14ac:dyDescent="0.25">
      <c r="A21" s="41"/>
      <c r="B21" s="41"/>
      <c r="C21" s="59"/>
      <c r="D21" s="41"/>
      <c r="E21" s="41"/>
    </row>
    <row r="22" spans="1:5" x14ac:dyDescent="0.25">
      <c r="A22" s="41"/>
      <c r="B22" s="41"/>
      <c r="C22" s="59"/>
      <c r="D22" s="41"/>
      <c r="E22" s="41"/>
    </row>
    <row r="23" spans="1:5" x14ac:dyDescent="0.25">
      <c r="A23" s="41"/>
      <c r="B23" s="41"/>
      <c r="C23" s="59"/>
      <c r="D23" s="41"/>
      <c r="E23" s="41"/>
    </row>
    <row r="24" spans="1:5" x14ac:dyDescent="0.25">
      <c r="A24" s="41"/>
      <c r="B24" s="41"/>
      <c r="C24" s="59"/>
      <c r="D24" s="41"/>
      <c r="E24" s="41"/>
    </row>
    <row r="25" spans="1:5" x14ac:dyDescent="0.25">
      <c r="A25" s="41"/>
      <c r="B25" s="41"/>
      <c r="C25" s="59"/>
      <c r="D25" s="41"/>
      <c r="E25" s="41"/>
    </row>
    <row r="26" spans="1:5" x14ac:dyDescent="0.25">
      <c r="A26" s="41"/>
      <c r="B26" s="41"/>
      <c r="C26" s="59"/>
      <c r="D26" s="41"/>
      <c r="E26" s="41"/>
    </row>
    <row r="27" spans="1:5" x14ac:dyDescent="0.25">
      <c r="A27" s="41"/>
      <c r="B27" s="41"/>
      <c r="C27" s="59"/>
      <c r="D27" s="41"/>
      <c r="E27" s="41"/>
    </row>
    <row r="28" spans="1:5" x14ac:dyDescent="0.25">
      <c r="A28" s="41"/>
      <c r="B28" s="41"/>
      <c r="C28" s="59"/>
      <c r="D28" s="15"/>
      <c r="E28" s="15"/>
    </row>
    <row r="29" spans="1:5" x14ac:dyDescent="0.25">
      <c r="A29" s="15"/>
      <c r="B29" s="15"/>
      <c r="C29" s="59"/>
      <c r="D29" s="15"/>
      <c r="E29" s="15"/>
    </row>
    <row r="30" spans="1:5" x14ac:dyDescent="0.25">
      <c r="A30" s="15"/>
      <c r="B30" s="15"/>
      <c r="C30" s="59"/>
      <c r="D30" s="15"/>
      <c r="E30" s="15"/>
    </row>
    <row r="31" spans="1:5" x14ac:dyDescent="0.25">
      <c r="A31" s="15"/>
      <c r="B31" s="15"/>
      <c r="C31" s="59"/>
      <c r="D31" s="15"/>
      <c r="E31" s="15"/>
    </row>
    <row r="32" spans="1:5" x14ac:dyDescent="0.25">
      <c r="A32" s="15"/>
      <c r="B32" s="15"/>
      <c r="C32" s="59"/>
      <c r="D32" s="15"/>
      <c r="E32" s="15"/>
    </row>
    <row r="33" spans="1:5" x14ac:dyDescent="0.25">
      <c r="A33" s="15"/>
      <c r="B33" s="15"/>
      <c r="C33" s="15"/>
      <c r="D33" s="15"/>
      <c r="E33" s="15"/>
    </row>
    <row r="34" spans="1:5" x14ac:dyDescent="0.25">
      <c r="A34" s="15"/>
      <c r="B34" s="15"/>
      <c r="C34" s="15"/>
      <c r="D34" s="15"/>
      <c r="E34" s="15"/>
    </row>
    <row r="35" spans="1:5" x14ac:dyDescent="0.25">
      <c r="A35" s="15"/>
      <c r="B35" s="15"/>
      <c r="C35" s="59"/>
      <c r="D35" s="15"/>
      <c r="E35" s="15"/>
    </row>
    <row r="36" spans="1:5" x14ac:dyDescent="0.25">
      <c r="A36" s="15"/>
      <c r="B36" s="15"/>
      <c r="C36" s="15"/>
      <c r="D36" s="15"/>
      <c r="E36" s="15"/>
    </row>
    <row r="37" spans="1:5" x14ac:dyDescent="0.25">
      <c r="A37" s="15"/>
      <c r="B37" s="15"/>
      <c r="C37" s="15"/>
      <c r="D37" s="15"/>
      <c r="E37" s="15"/>
    </row>
    <row r="38" spans="1:5" x14ac:dyDescent="0.25">
      <c r="A38" s="15"/>
      <c r="B38" s="15"/>
      <c r="C38" s="15"/>
      <c r="D38" s="15"/>
      <c r="E38" s="15"/>
    </row>
    <row r="39" spans="1:5" x14ac:dyDescent="0.25">
      <c r="A39" s="15"/>
      <c r="B39" s="15"/>
      <c r="C39" s="15"/>
      <c r="D39" s="15"/>
      <c r="E39" s="15"/>
    </row>
    <row r="40" spans="1:5" x14ac:dyDescent="0.25">
      <c r="A40" s="15"/>
      <c r="B40" s="15"/>
      <c r="C40" s="59"/>
      <c r="D40" s="15"/>
      <c r="E40" s="15"/>
    </row>
    <row r="41" spans="1:5" x14ac:dyDescent="0.25">
      <c r="A41" s="15"/>
      <c r="B41" s="15"/>
      <c r="C41" s="59"/>
      <c r="D41" s="15"/>
      <c r="E41" s="15"/>
    </row>
    <row r="42" spans="1:5" x14ac:dyDescent="0.25">
      <c r="A42" s="15"/>
      <c r="B42" s="15"/>
      <c r="C42" s="59"/>
      <c r="D42" s="15"/>
      <c r="E42" s="15"/>
    </row>
    <row r="43" spans="1:5" x14ac:dyDescent="0.25">
      <c r="A43" s="15"/>
      <c r="B43" s="15"/>
      <c r="C43" s="59"/>
      <c r="D43" s="15"/>
      <c r="E43" s="15"/>
    </row>
    <row r="44" spans="1:5" x14ac:dyDescent="0.25">
      <c r="A44" s="15"/>
      <c r="B44" s="15"/>
      <c r="C44" s="59"/>
      <c r="D44" s="15"/>
      <c r="E44" s="15"/>
    </row>
    <row r="45" spans="1:5" x14ac:dyDescent="0.25">
      <c r="A45" s="15"/>
      <c r="B45" s="15"/>
      <c r="C45" s="59"/>
      <c r="D45" s="15"/>
      <c r="E45" s="15"/>
    </row>
    <row r="46" spans="1:5" x14ac:dyDescent="0.25">
      <c r="A46" s="15"/>
      <c r="B46" s="15"/>
      <c r="C46" s="59"/>
      <c r="D46" s="15"/>
      <c r="E46" s="15"/>
    </row>
    <row r="47" spans="1:5" x14ac:dyDescent="0.25">
      <c r="A47" s="15"/>
      <c r="B47" s="15"/>
      <c r="C47" s="59"/>
      <c r="D47" s="15"/>
      <c r="E47" s="15"/>
    </row>
    <row r="48" spans="1:5" x14ac:dyDescent="0.25">
      <c r="A48" s="15"/>
      <c r="B48" s="15"/>
      <c r="C48" s="15"/>
      <c r="D48" s="15"/>
      <c r="E48" s="15"/>
    </row>
    <row r="49" spans="1:5" x14ac:dyDescent="0.25">
      <c r="A49" s="15"/>
      <c r="B49" s="15"/>
      <c r="C49" s="15"/>
      <c r="D49" s="15"/>
      <c r="E49" s="15"/>
    </row>
    <row r="50" spans="1:5" x14ac:dyDescent="0.25">
      <c r="A50" s="15"/>
      <c r="B50" s="15"/>
      <c r="C50" s="59"/>
      <c r="D50" s="15"/>
      <c r="E50" s="15"/>
    </row>
  </sheetData>
  <pageMargins left="0.70866141732283472" right="0.39370078740157483" top="0.74803149606299213" bottom="0.74803149606299213" header="0.31496062992125984" footer="0.31496062992125984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0"/>
  <sheetViews>
    <sheetView topLeftCell="A13" workbookViewId="0">
      <selection activeCell="D43" sqref="D43"/>
    </sheetView>
  </sheetViews>
  <sheetFormatPr defaultRowHeight="15" x14ac:dyDescent="0.25"/>
  <cols>
    <col min="1" max="1" width="5.28515625" customWidth="1"/>
    <col min="2" max="2" width="54.85546875" customWidth="1"/>
    <col min="3" max="3" width="10.7109375" customWidth="1"/>
    <col min="4" max="4" width="11.5703125" customWidth="1"/>
  </cols>
  <sheetData>
    <row r="1" spans="1:4" ht="15.75" x14ac:dyDescent="0.25">
      <c r="A1" s="1"/>
      <c r="B1" s="73" t="s">
        <v>63</v>
      </c>
      <c r="C1" s="73"/>
      <c r="D1" s="73"/>
    </row>
    <row r="2" spans="1:4" ht="15.75" x14ac:dyDescent="0.25">
      <c r="A2" s="6"/>
      <c r="B2" s="75" t="s">
        <v>51</v>
      </c>
      <c r="C2" s="75"/>
      <c r="D2" s="75"/>
    </row>
    <row r="3" spans="1:4" ht="15.75" x14ac:dyDescent="0.25">
      <c r="A3" s="6"/>
      <c r="B3" s="73" t="s">
        <v>49</v>
      </c>
      <c r="C3" s="73"/>
      <c r="D3" s="73"/>
    </row>
    <row r="4" spans="1:4" ht="26.25" x14ac:dyDescent="0.25">
      <c r="A4" s="8"/>
      <c r="B4" s="9" t="s">
        <v>0</v>
      </c>
      <c r="C4" s="8" t="s">
        <v>1</v>
      </c>
      <c r="D4" s="9" t="s">
        <v>26</v>
      </c>
    </row>
    <row r="5" spans="1:4" x14ac:dyDescent="0.25">
      <c r="A5" s="10"/>
      <c r="B5" s="3" t="s">
        <v>2</v>
      </c>
      <c r="C5" s="10"/>
      <c r="D5" s="10"/>
    </row>
    <row r="6" spans="1:4" x14ac:dyDescent="0.25">
      <c r="A6" s="40">
        <v>1</v>
      </c>
      <c r="B6" s="13" t="s">
        <v>69</v>
      </c>
      <c r="C6" s="49">
        <v>43700.25</v>
      </c>
      <c r="D6" s="3">
        <v>43700.25</v>
      </c>
    </row>
    <row r="7" spans="1:4" x14ac:dyDescent="0.25">
      <c r="A7" s="43"/>
      <c r="B7" s="14" t="s">
        <v>7</v>
      </c>
      <c r="C7" s="50"/>
      <c r="D7" s="14"/>
    </row>
    <row r="8" spans="1:4" x14ac:dyDescent="0.25">
      <c r="A8" s="69">
        <v>1</v>
      </c>
      <c r="B8" s="13" t="s">
        <v>77</v>
      </c>
      <c r="C8" s="50">
        <v>3458.05</v>
      </c>
      <c r="D8" s="62"/>
    </row>
    <row r="9" spans="1:4" x14ac:dyDescent="0.25">
      <c r="A9" s="69"/>
      <c r="B9" s="3" t="s">
        <v>76</v>
      </c>
      <c r="C9" s="14">
        <v>3458.05</v>
      </c>
      <c r="D9" s="14">
        <v>47158.3</v>
      </c>
    </row>
    <row r="10" spans="1:4" x14ac:dyDescent="0.25">
      <c r="A10" s="70"/>
      <c r="B10" s="23" t="s">
        <v>8</v>
      </c>
      <c r="C10" s="65"/>
      <c r="D10" s="66"/>
    </row>
    <row r="11" spans="1:4" x14ac:dyDescent="0.25">
      <c r="A11" s="69">
        <v>1</v>
      </c>
      <c r="B11" s="13" t="s">
        <v>77</v>
      </c>
      <c r="C11" s="15">
        <v>5955.53</v>
      </c>
      <c r="D11" s="15"/>
    </row>
    <row r="12" spans="1:4" x14ac:dyDescent="0.25">
      <c r="A12" s="15">
        <v>2</v>
      </c>
      <c r="B12" s="15" t="s">
        <v>80</v>
      </c>
      <c r="C12" s="15">
        <v>186.1</v>
      </c>
      <c r="D12" s="14"/>
    </row>
    <row r="13" spans="1:4" x14ac:dyDescent="0.25">
      <c r="A13" s="15">
        <v>3</v>
      </c>
      <c r="B13" s="43" t="s">
        <v>81</v>
      </c>
      <c r="C13" s="15">
        <v>1911.2</v>
      </c>
      <c r="D13" s="14"/>
    </row>
    <row r="14" spans="1:4" x14ac:dyDescent="0.25">
      <c r="A14" s="43">
        <v>4</v>
      </c>
      <c r="B14" s="15" t="s">
        <v>82</v>
      </c>
      <c r="C14" s="43">
        <v>733.7</v>
      </c>
      <c r="D14" s="14"/>
    </row>
    <row r="15" spans="1:4" x14ac:dyDescent="0.25">
      <c r="A15" s="15">
        <v>5</v>
      </c>
      <c r="B15" s="15" t="s">
        <v>83</v>
      </c>
      <c r="C15" s="15">
        <v>1365.2</v>
      </c>
      <c r="D15" s="14"/>
    </row>
    <row r="16" spans="1:4" x14ac:dyDescent="0.25">
      <c r="A16" s="43"/>
      <c r="B16" s="51" t="s">
        <v>79</v>
      </c>
      <c r="C16" s="14">
        <v>10151.73</v>
      </c>
      <c r="D16" s="14">
        <v>57310.03</v>
      </c>
    </row>
    <row r="17" spans="1:4" x14ac:dyDescent="0.25">
      <c r="A17" s="43"/>
      <c r="B17" s="14" t="s">
        <v>9</v>
      </c>
      <c r="C17" s="43"/>
      <c r="D17" s="15"/>
    </row>
    <row r="18" spans="1:4" x14ac:dyDescent="0.25">
      <c r="A18" s="43">
        <v>1</v>
      </c>
      <c r="B18" s="13" t="s">
        <v>77</v>
      </c>
      <c r="C18" s="43">
        <v>4418.62</v>
      </c>
      <c r="D18" s="14"/>
    </row>
    <row r="19" spans="1:4" x14ac:dyDescent="0.25">
      <c r="A19" s="43">
        <v>2</v>
      </c>
      <c r="B19" s="15" t="s">
        <v>90</v>
      </c>
      <c r="C19" s="43">
        <v>3546</v>
      </c>
      <c r="D19" s="14"/>
    </row>
    <row r="20" spans="1:4" x14ac:dyDescent="0.25">
      <c r="A20" s="43">
        <v>3</v>
      </c>
      <c r="B20" s="26" t="s">
        <v>91</v>
      </c>
      <c r="C20" s="43">
        <v>9500</v>
      </c>
      <c r="D20" s="14"/>
    </row>
    <row r="21" spans="1:4" x14ac:dyDescent="0.25">
      <c r="A21" s="43">
        <v>4</v>
      </c>
      <c r="B21" s="24" t="s">
        <v>92</v>
      </c>
      <c r="C21" s="43">
        <v>217.62</v>
      </c>
      <c r="D21" s="14"/>
    </row>
    <row r="22" spans="1:4" x14ac:dyDescent="0.25">
      <c r="A22" s="15"/>
      <c r="B22" s="3" t="s">
        <v>86</v>
      </c>
      <c r="C22" s="14">
        <f>SUM(C18:C21)</f>
        <v>17682.239999999998</v>
      </c>
      <c r="D22" s="14">
        <v>74992.27</v>
      </c>
    </row>
    <row r="23" spans="1:4" x14ac:dyDescent="0.25">
      <c r="A23" s="15"/>
      <c r="B23" s="3" t="s">
        <v>10</v>
      </c>
      <c r="C23" s="15"/>
      <c r="D23" s="15"/>
    </row>
    <row r="24" spans="1:4" x14ac:dyDescent="0.25">
      <c r="A24" s="15">
        <v>1</v>
      </c>
      <c r="B24" s="13" t="s">
        <v>77</v>
      </c>
      <c r="C24" s="15">
        <v>4226.51</v>
      </c>
      <c r="D24" s="14"/>
    </row>
    <row r="25" spans="1:4" x14ac:dyDescent="0.25">
      <c r="A25" s="15">
        <v>2</v>
      </c>
      <c r="B25" s="40" t="s">
        <v>95</v>
      </c>
      <c r="C25" s="15">
        <v>784.4</v>
      </c>
      <c r="D25" s="15"/>
    </row>
    <row r="26" spans="1:4" x14ac:dyDescent="0.25">
      <c r="A26" s="15"/>
      <c r="B26" s="3" t="s">
        <v>94</v>
      </c>
      <c r="C26" s="14">
        <f>SUM(C24:C25)</f>
        <v>5010.91</v>
      </c>
      <c r="D26" s="14">
        <v>80003.179999999993</v>
      </c>
    </row>
    <row r="27" spans="1:4" x14ac:dyDescent="0.25">
      <c r="A27" s="15"/>
      <c r="B27" s="14" t="s">
        <v>11</v>
      </c>
      <c r="C27" s="43"/>
      <c r="D27" s="14"/>
    </row>
    <row r="28" spans="1:4" x14ac:dyDescent="0.25">
      <c r="A28" s="15">
        <v>1</v>
      </c>
      <c r="B28" s="27" t="s">
        <v>77</v>
      </c>
      <c r="C28" s="15">
        <v>4034.39</v>
      </c>
      <c r="D28" s="14"/>
    </row>
    <row r="29" spans="1:4" x14ac:dyDescent="0.25">
      <c r="A29" s="15">
        <v>2</v>
      </c>
      <c r="B29" s="27" t="s">
        <v>95</v>
      </c>
      <c r="C29" s="15">
        <v>1228.8</v>
      </c>
      <c r="D29" s="14"/>
    </row>
    <row r="30" spans="1:4" x14ac:dyDescent="0.25">
      <c r="A30" s="15"/>
      <c r="B30" s="3" t="s">
        <v>99</v>
      </c>
      <c r="C30" s="14">
        <f>SUM(C28:C29)</f>
        <v>5263.19</v>
      </c>
      <c r="D30" s="14">
        <v>85266.37</v>
      </c>
    </row>
    <row r="31" spans="1:4" x14ac:dyDescent="0.25">
      <c r="A31" s="15"/>
      <c r="B31" s="14" t="s">
        <v>12</v>
      </c>
      <c r="C31" s="15"/>
      <c r="D31" s="14"/>
    </row>
    <row r="32" spans="1:4" x14ac:dyDescent="0.25">
      <c r="A32" s="15">
        <v>1</v>
      </c>
      <c r="B32" s="24" t="s">
        <v>77</v>
      </c>
      <c r="C32" s="15">
        <v>2305.37</v>
      </c>
      <c r="D32" s="14"/>
    </row>
    <row r="33" spans="1:4" x14ac:dyDescent="0.25">
      <c r="A33" s="40">
        <v>2</v>
      </c>
      <c r="B33" s="13" t="s">
        <v>105</v>
      </c>
      <c r="C33" s="40">
        <v>1758</v>
      </c>
      <c r="D33" s="14"/>
    </row>
    <row r="34" spans="1:4" x14ac:dyDescent="0.25">
      <c r="A34" s="40"/>
      <c r="B34" s="3" t="s">
        <v>104</v>
      </c>
      <c r="C34" s="3">
        <f>SUM(C32:C33)</f>
        <v>4063.37</v>
      </c>
      <c r="D34" s="14">
        <v>89329.74</v>
      </c>
    </row>
    <row r="35" spans="1:4" x14ac:dyDescent="0.25">
      <c r="A35" s="15"/>
      <c r="B35" s="3" t="s">
        <v>13</v>
      </c>
      <c r="C35" s="43"/>
      <c r="D35" s="14"/>
    </row>
    <row r="36" spans="1:4" x14ac:dyDescent="0.25">
      <c r="A36" s="15">
        <v>1</v>
      </c>
      <c r="B36" s="13" t="s">
        <v>77</v>
      </c>
      <c r="C36" s="43">
        <v>4610.74</v>
      </c>
      <c r="D36" s="14"/>
    </row>
    <row r="37" spans="1:4" x14ac:dyDescent="0.25">
      <c r="A37" s="15">
        <v>2</v>
      </c>
      <c r="B37" s="13" t="s">
        <v>112</v>
      </c>
      <c r="C37" s="43">
        <v>1600</v>
      </c>
      <c r="D37" s="14"/>
    </row>
    <row r="38" spans="1:4" x14ac:dyDescent="0.25">
      <c r="A38" s="15"/>
      <c r="B38" s="3" t="s">
        <v>107</v>
      </c>
      <c r="C38" s="14">
        <f>SUM(C36:C37)</f>
        <v>6210.74</v>
      </c>
      <c r="D38" s="14">
        <f>C38+D34</f>
        <v>95540.48000000001</v>
      </c>
    </row>
    <row r="39" spans="1:4" x14ac:dyDescent="0.25">
      <c r="A39" s="15"/>
      <c r="B39" s="3" t="s">
        <v>14</v>
      </c>
      <c r="C39" s="43"/>
      <c r="D39" s="14"/>
    </row>
    <row r="40" spans="1:4" x14ac:dyDescent="0.25">
      <c r="A40" s="15">
        <v>1</v>
      </c>
      <c r="B40" s="13" t="s">
        <v>118</v>
      </c>
      <c r="C40" s="43">
        <v>3518</v>
      </c>
      <c r="D40" s="14">
        <f>C40+D38</f>
        <v>99058.48000000001</v>
      </c>
    </row>
    <row r="41" spans="1:4" x14ac:dyDescent="0.25">
      <c r="A41" s="15"/>
      <c r="B41" s="3" t="s">
        <v>15</v>
      </c>
      <c r="C41" s="43"/>
      <c r="D41" s="14"/>
    </row>
    <row r="42" spans="1:4" x14ac:dyDescent="0.25">
      <c r="A42" s="15">
        <v>1</v>
      </c>
      <c r="B42" s="40" t="s">
        <v>125</v>
      </c>
      <c r="C42" s="43">
        <v>130</v>
      </c>
      <c r="D42" s="14">
        <f>C42+D40</f>
        <v>99188.48000000001</v>
      </c>
    </row>
    <row r="43" spans="1:4" x14ac:dyDescent="0.25">
      <c r="A43" s="15"/>
      <c r="B43" s="40"/>
      <c r="C43" s="43"/>
      <c r="D43" s="14"/>
    </row>
    <row r="44" spans="1:4" x14ac:dyDescent="0.25">
      <c r="A44" s="15"/>
      <c r="B44" s="40"/>
      <c r="C44" s="43"/>
      <c r="D44" s="14"/>
    </row>
    <row r="45" spans="1:4" x14ac:dyDescent="0.25">
      <c r="A45" s="15"/>
      <c r="B45" s="40"/>
      <c r="C45" s="43"/>
      <c r="D45" s="14"/>
    </row>
    <row r="46" spans="1:4" x14ac:dyDescent="0.25">
      <c r="A46" s="15"/>
      <c r="B46" s="40"/>
      <c r="C46" s="43"/>
      <c r="D46" s="14"/>
    </row>
    <row r="47" spans="1:4" x14ac:dyDescent="0.25">
      <c r="A47" s="15"/>
      <c r="B47" s="40"/>
      <c r="C47" s="43"/>
      <c r="D47" s="14"/>
    </row>
    <row r="48" spans="1:4" x14ac:dyDescent="0.25">
      <c r="A48" s="15"/>
      <c r="B48" s="40"/>
      <c r="C48" s="43"/>
      <c r="D48" s="14"/>
    </row>
    <row r="49" spans="1:4" x14ac:dyDescent="0.25">
      <c r="A49" s="15"/>
      <c r="B49" s="40"/>
      <c r="C49" s="43"/>
      <c r="D49" s="14"/>
    </row>
    <row r="50" spans="1:4" x14ac:dyDescent="0.25">
      <c r="A50" s="15"/>
      <c r="B50" s="25"/>
      <c r="C50" s="14"/>
      <c r="D50" s="14"/>
    </row>
  </sheetData>
  <mergeCells count="3">
    <mergeCell ref="B1:D1"/>
    <mergeCell ref="B2:D2"/>
    <mergeCell ref="B3:D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ТО ин.оборуд.</vt:lpstr>
      <vt:lpstr>ТО конструкт.эл.</vt:lpstr>
      <vt:lpstr>ТО эл.оборуд.</vt:lpstr>
      <vt:lpstr>ТР конструкт.эл</vt:lpstr>
      <vt:lpstr>ТР эл.оборуд.</vt:lpstr>
      <vt:lpstr>ТР инж.об.</vt:lpstr>
      <vt:lpstr>Лиц. счет. Св. расчет</vt:lpstr>
      <vt:lpstr>заявл.</vt:lpstr>
      <vt:lpstr>Доп.раб.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ПТО</cp:lastModifiedBy>
  <cp:lastPrinted>2020-08-20T03:56:33Z</cp:lastPrinted>
  <dcterms:created xsi:type="dcterms:W3CDTF">2011-07-25T05:21:17Z</dcterms:created>
  <dcterms:modified xsi:type="dcterms:W3CDTF">2021-01-26T04:17:00Z</dcterms:modified>
</cp:coreProperties>
</file>