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45621"/>
</workbook>
</file>

<file path=xl/calcChain.xml><?xml version="1.0" encoding="utf-8"?>
<calcChain xmlns="http://schemas.openxmlformats.org/spreadsheetml/2006/main">
  <c r="D40" i="9" l="1"/>
  <c r="D17" i="6"/>
  <c r="D66" i="2"/>
  <c r="C66" i="2"/>
  <c r="D38" i="1"/>
  <c r="D8" i="4"/>
  <c r="D36" i="9"/>
  <c r="D38" i="9" s="1"/>
  <c r="D11" i="6"/>
  <c r="D8" i="3"/>
  <c r="C13" i="3"/>
  <c r="D13" i="3" s="1"/>
  <c r="D56" i="2"/>
  <c r="D58" i="2" s="1"/>
  <c r="D34" i="1"/>
  <c r="D36" i="1" s="1"/>
  <c r="C34" i="9"/>
  <c r="C53" i="2"/>
  <c r="C32" i="1"/>
  <c r="C49" i="2"/>
  <c r="C30" i="9"/>
  <c r="C15" i="6"/>
  <c r="D15" i="6" s="1"/>
  <c r="C28" i="1"/>
  <c r="C26" i="9"/>
  <c r="C42" i="2"/>
  <c r="C24" i="1"/>
  <c r="C19" i="9"/>
  <c r="C37" i="2"/>
  <c r="C14" i="9"/>
  <c r="C18" i="2"/>
  <c r="C10" i="1"/>
  <c r="D10" i="1" s="1"/>
  <c r="M4" i="5"/>
  <c r="L4" i="5"/>
  <c r="K4" i="5"/>
  <c r="J4" i="5"/>
  <c r="I4" i="5"/>
  <c r="H4" i="5"/>
  <c r="G4" i="5"/>
  <c r="F4" i="5"/>
  <c r="E4" i="5"/>
  <c r="D4" i="5"/>
  <c r="C4" i="5"/>
  <c r="B4" i="5"/>
  <c r="C12" i="2"/>
  <c r="D12" i="2" s="1"/>
  <c r="D18" i="2" s="1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7" i="5"/>
  <c r="N12" i="5"/>
  <c r="N11" i="5"/>
  <c r="M8" i="5"/>
  <c r="L8" i="5"/>
  <c r="K8" i="5"/>
  <c r="J8" i="5"/>
  <c r="I8" i="5"/>
  <c r="H8" i="5"/>
  <c r="G8" i="5"/>
  <c r="F8" i="5"/>
  <c r="E8" i="5"/>
  <c r="D8" i="5"/>
  <c r="C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B24" i="5" l="1"/>
  <c r="J24" i="5"/>
  <c r="I24" i="5"/>
  <c r="M24" i="5"/>
  <c r="L24" i="5"/>
  <c r="H24" i="5"/>
  <c r="G24" i="5"/>
  <c r="K24" i="5"/>
  <c r="F24" i="5"/>
  <c r="E24" i="5"/>
  <c r="D24" i="5"/>
  <c r="C24" i="5"/>
  <c r="N19" i="5"/>
  <c r="N6" i="5"/>
  <c r="N23" i="5"/>
  <c r="N13" i="5"/>
  <c r="N5" i="5"/>
  <c r="N4" i="5" l="1"/>
  <c r="N10" i="5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<sst xmlns="http://schemas.openxmlformats.org/spreadsheetml/2006/main" count="252" uniqueCount="133">
  <si>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</si>
  <si>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</si>
  <si>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</si>
  <si>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</si>
  <si>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</si>
  <si>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</si>
  <si>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</si>
  <si>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</si>
  <si>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</si>
  <si>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</si>
  <si>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</si>
  <si>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</si>
  <si>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</si>
  <si>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</si>
  <si>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</si>
  <si>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</si>
  <si>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</si>
  <si>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</si>
  <si>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</si>
  <si>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</si>
  <si>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</si>
  <si>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</si>
  <si>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</si>
  <si>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</si>
  <si>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</si>
  <si>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</si>
  <si>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</si>
  <si>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</si>
  <si>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</si>
  <si>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</si>
  <si>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</si>
  <si>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</si>
  <si>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</si>
  <si>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</si>
  <si>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</si>
  <si>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</si>
  <si>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</si>
  <si>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</si>
  <si>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</si>
  <si>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</si>
  <si>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</si>
  <si>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</si>
  <si>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</si>
  <si>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</si>
  <si>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</si>
  <si>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</si>
  <si>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</si>
  <si>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</si>
  <si>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</si>
  <si>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</si>
  <si>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</si>
  <si>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>Сосновая,48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</si>
  <si>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</si>
  <si>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</si>
  <si>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</si>
  <si>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</si>
  <si>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</si>
  <si>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6. Расходы по содержанию УК</t>
  </si>
  <si>
    <t>Техобслуживание и снятие показаний общедомового теплосчетчика</t>
  </si>
  <si>
    <t>Техническое обслуживание системы видеонаблюдения</t>
  </si>
  <si>
    <t>Лицевой счёт  2020г</t>
  </si>
  <si>
    <t>Лицевой счёт 2020г</t>
  </si>
  <si>
    <t>Лицевой счет. Сводный расчет  2020г</t>
  </si>
  <si>
    <t>Замена панели домофона</t>
  </si>
  <si>
    <t>Вызов наладчика 1 раз</t>
  </si>
  <si>
    <t>Услуги диспетчера 1 раз</t>
  </si>
  <si>
    <t>Итого:</t>
  </si>
  <si>
    <t>Под.№1.Ремонт окна на  10этаже</t>
  </si>
  <si>
    <t>Квартира №200.Ревизия эл.щита в квартире</t>
  </si>
  <si>
    <t>Ромонт окна ООО "Анком"</t>
  </si>
  <si>
    <t>Ген.директор ООО УК "КРОКУС"</t>
  </si>
  <si>
    <t>Отключение стояка ГВС в кв.182</t>
  </si>
  <si>
    <t>ИТОГО за февраль</t>
  </si>
  <si>
    <t>Регулировка доводчика тамбурной двери , настройка блока</t>
  </si>
  <si>
    <t>Очистка подъездных козырьков от снега</t>
  </si>
  <si>
    <t>Размещение информационных наклеек</t>
  </si>
  <si>
    <t xml:space="preserve">Изготовлениеи установка петель под замок </t>
  </si>
  <si>
    <t>Подъезд №2 Установка замка на дверь выхода на крышу</t>
  </si>
  <si>
    <t>Установка шарового крана на летний водопровод</t>
  </si>
  <si>
    <t>Итого за апрель</t>
  </si>
  <si>
    <t>Дезинфекция подъезда</t>
  </si>
  <si>
    <t>Итого за май</t>
  </si>
  <si>
    <t>Выдана краска эмаль жителям</t>
  </si>
  <si>
    <t>Чистка козырьков от мусора</t>
  </si>
  <si>
    <t>Квартира №18 Включил автомат. Ревизия щита</t>
  </si>
  <si>
    <t>Ревизия ВРУ. Осмотр подъездного освещения</t>
  </si>
  <si>
    <t>Подъезд №4 Замена прожектора</t>
  </si>
  <si>
    <t>Покраска бордюр лицевой стороны</t>
  </si>
  <si>
    <t>Покраска контейнеров</t>
  </si>
  <si>
    <t>Кв. №185 Замена кран фильтра на стояке ХВС</t>
  </si>
  <si>
    <t>Установка досок объявлений</t>
  </si>
  <si>
    <t xml:space="preserve">Покраска контейнеров за май </t>
  </si>
  <si>
    <t>Наклейки курение запрещено</t>
  </si>
  <si>
    <t>Наклейки доска объявлений</t>
  </si>
  <si>
    <t>Итого за июнь</t>
  </si>
  <si>
    <t>Скос травы на придомовой территории</t>
  </si>
  <si>
    <t>Покраска бордюр за май</t>
  </si>
  <si>
    <t>Поверка счетчиков</t>
  </si>
  <si>
    <t>Итого за июль</t>
  </si>
  <si>
    <t>Приварили шарнир на дверь</t>
  </si>
  <si>
    <t>Изготовлениеи установка ручки на подвальную дверь и защелки на ограждение</t>
  </si>
  <si>
    <t>Частичный ремонт тамбуров в подъездах №1,3,4. Согласно смете</t>
  </si>
  <si>
    <t>Изготовление и установка ограждений</t>
  </si>
  <si>
    <t xml:space="preserve">Выдана жителям краска </t>
  </si>
  <si>
    <t>Ремонт канализационного стояка</t>
  </si>
  <si>
    <t>Итого за август</t>
  </si>
  <si>
    <t>Демонтаж ПРЭМ</t>
  </si>
  <si>
    <t>Установка ПРЭМ</t>
  </si>
  <si>
    <t>Ремонт стояков отопления</t>
  </si>
  <si>
    <t>Ремонт козырька над подъездом</t>
  </si>
  <si>
    <t>Ремонт качели</t>
  </si>
  <si>
    <t>Регулировка доводчика входной двери под.№2,3. Замена абоненской трубки кв.118</t>
  </si>
  <si>
    <t>Перепрограммирование блока КС-2006</t>
  </si>
  <si>
    <t xml:space="preserve">Вызов наладчика 2 раза </t>
  </si>
  <si>
    <t>Услуги диспетчера 2 раз</t>
  </si>
  <si>
    <t>Демонтаж кранов для полива</t>
  </si>
  <si>
    <t>Итого за сентябрь</t>
  </si>
  <si>
    <t>Текущий ремонт домофонов</t>
  </si>
  <si>
    <t>Ремонт контейнеров</t>
  </si>
  <si>
    <t>Итого за октябрь</t>
  </si>
  <si>
    <t>Монтаж шумоизоляции стен УУТ</t>
  </si>
  <si>
    <t>Ремонт тамбура и цокольного этажа согласно смете Подъезд №2</t>
  </si>
  <si>
    <t>Монтаж системы видеонаблюдения</t>
  </si>
  <si>
    <t>Ремонт теплового узла. Замена фильтров ГВС в ТУ</t>
  </si>
  <si>
    <t>Приобретение резиновых ковриков 4 шт</t>
  </si>
  <si>
    <t>Приобретен замок треугольник</t>
  </si>
  <si>
    <t>Отдали на хранение два точеных замка в квартиру №193</t>
  </si>
  <si>
    <t>Замена панели КС-2006 Подъезд №2. Замена доводчика входной двери Подъезд №2</t>
  </si>
  <si>
    <t>Вызов наладчика 1раз (домофоны)</t>
  </si>
  <si>
    <t>Услуги диспетчера 1 раз (домофоны)</t>
  </si>
  <si>
    <t>Итого за декабрь</t>
  </si>
  <si>
    <t>Замена светильника Онлайт  Подъезд №2</t>
  </si>
  <si>
    <t>Новогодние украшения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</si>
</sst>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2" xfId="0" applyFont="1" applyBorder="1"/>
    <xf numFmtId="0" fontId="1" fillId="0" borderId="1" xfId="0" applyFont="1" applyBorder="1" applyAlignment="1">
      <alignment horizontal="left" wrapText="1"/>
    </xf>
    <xf numFmtId="0" fontId="0" fillId="0" borderId="0" xfId="0" applyFont="1" applyAlignment="1">
      <alignment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0" fillId="0" borderId="3" xfId="0" applyFont="1" applyBorder="1"/>
    <xf numFmtId="0" fontId="0" fillId="0" borderId="4" xfId="0" applyFont="1" applyBorder="1"/>
    <xf numFmtId="0" fontId="1" fillId="0" borderId="7" xfId="0" applyFont="1" applyBorder="1"/>
    <xf numFmtId="0" fontId="0" fillId="0" borderId="6" xfId="0" applyBorder="1"/>
    <xf numFmtId="2" fontId="6" fillId="0" borderId="1" xfId="0" applyNumberFormat="1" applyFont="1" applyBorder="1"/>
    <xf numFmtId="0" fontId="5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0" fillId="0" borderId="6" xfId="0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1" fillId="0" borderId="7" xfId="0" applyFont="1" applyFill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19" workbookViewId="0">
      <selection activeCell="D39" sqref="D39"/>
    </sheetView>
  </sheetViews>
  <sheetFormatPr defaultRowHeight="15" x14ac:dyDescent="0.25"/>
  <cols>
    <col min="1" max="1" width="5" customWidth="1"/>
    <col min="2" max="2" width="48.710937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77" t="s">
        <v>60</v>
      </c>
      <c r="C1" s="77"/>
      <c r="D1" s="77"/>
      <c r="E1" s="7"/>
      <c r="F1" s="7"/>
      <c r="G1" s="7"/>
      <c r="H1" s="7"/>
    </row>
    <row r="2" spans="1:8" ht="15.95" customHeight="1" x14ac:dyDescent="0.25">
      <c r="A2" s="1"/>
      <c r="B2" s="2" t="s">
        <v>51</v>
      </c>
      <c r="C2" s="39"/>
      <c r="D2" s="39"/>
      <c r="E2" s="1"/>
      <c r="F2" s="1"/>
      <c r="G2" s="1"/>
      <c r="H2" s="1"/>
    </row>
    <row r="3" spans="1:8" ht="15.95" customHeight="1" x14ac:dyDescent="0.25">
      <c r="A3" s="1"/>
      <c r="B3" s="76" t="s">
        <v>4</v>
      </c>
      <c r="C3" s="76"/>
      <c r="D3" s="76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8"/>
      <c r="B5" s="69" t="s">
        <v>2</v>
      </c>
      <c r="C5" s="9"/>
      <c r="D5" s="9"/>
      <c r="E5" s="1"/>
      <c r="F5" s="1"/>
      <c r="G5" s="1"/>
      <c r="H5" s="1"/>
    </row>
    <row r="6" spans="1:8" ht="30" x14ac:dyDescent="0.25">
      <c r="A6" s="13">
        <v>1</v>
      </c>
      <c r="B6" s="13" t="s">
        <v>58</v>
      </c>
      <c r="C6" s="13">
        <v>1223.92</v>
      </c>
      <c r="D6" s="3">
        <v>1223.92</v>
      </c>
      <c r="E6" s="6"/>
      <c r="F6" s="1"/>
    </row>
    <row r="7" spans="1:8" x14ac:dyDescent="0.25">
      <c r="A7" s="8"/>
      <c r="B7" s="69" t="s">
        <v>5</v>
      </c>
      <c r="C7" s="9"/>
      <c r="D7" s="9"/>
      <c r="E7" s="6"/>
      <c r="F7" s="1"/>
    </row>
    <row r="8" spans="1:8" ht="30" x14ac:dyDescent="0.25">
      <c r="A8" s="13">
        <v>1</v>
      </c>
      <c r="B8" s="13" t="s">
        <v>58</v>
      </c>
      <c r="C8" s="13">
        <v>1223.92</v>
      </c>
      <c r="D8" s="3"/>
      <c r="E8" s="6"/>
      <c r="F8" s="1"/>
    </row>
    <row r="9" spans="1:8" x14ac:dyDescent="0.25">
      <c r="A9" s="40">
        <v>2</v>
      </c>
      <c r="B9" s="13" t="s">
        <v>71</v>
      </c>
      <c r="C9" s="40">
        <v>300</v>
      </c>
      <c r="D9" s="3"/>
      <c r="E9" s="6"/>
      <c r="F9" s="1"/>
    </row>
    <row r="10" spans="1:8" s="5" customFormat="1" x14ac:dyDescent="0.25">
      <c r="A10" s="40"/>
      <c r="B10" s="3" t="s">
        <v>72</v>
      </c>
      <c r="C10" s="3">
        <f>SUM(C8:C9)</f>
        <v>1523.92</v>
      </c>
      <c r="D10" s="3">
        <f>D6+C10</f>
        <v>2747.84</v>
      </c>
      <c r="E10" s="11"/>
      <c r="F10" s="4"/>
    </row>
    <row r="11" spans="1:8" s="5" customFormat="1" x14ac:dyDescent="0.25">
      <c r="A11" s="40"/>
      <c r="B11" s="3" t="s">
        <v>3</v>
      </c>
      <c r="C11" s="40"/>
      <c r="D11" s="3"/>
      <c r="E11" s="4"/>
      <c r="F11" s="4"/>
    </row>
    <row r="12" spans="1:8" s="5" customFormat="1" ht="30" x14ac:dyDescent="0.25">
      <c r="A12" s="40">
        <v>1</v>
      </c>
      <c r="B12" s="13" t="s">
        <v>58</v>
      </c>
      <c r="C12" s="13">
        <v>1223.92</v>
      </c>
      <c r="D12" s="3">
        <v>3971.76</v>
      </c>
      <c r="E12" s="4"/>
      <c r="F12" s="4"/>
    </row>
    <row r="13" spans="1:8" x14ac:dyDescent="0.25">
      <c r="A13" s="40"/>
      <c r="B13" s="3" t="s">
        <v>7</v>
      </c>
      <c r="C13" s="40"/>
      <c r="D13" s="3"/>
      <c r="E13" s="1"/>
      <c r="F13" s="1"/>
    </row>
    <row r="14" spans="1:8" ht="30" x14ac:dyDescent="0.25">
      <c r="A14" s="40">
        <v>1</v>
      </c>
      <c r="B14" s="13" t="s">
        <v>58</v>
      </c>
      <c r="C14" s="40">
        <v>1223.92</v>
      </c>
      <c r="D14" s="3">
        <v>5195.68</v>
      </c>
      <c r="E14" s="1"/>
      <c r="F14" s="1"/>
    </row>
    <row r="15" spans="1:8" x14ac:dyDescent="0.25">
      <c r="A15" s="40"/>
      <c r="B15" s="3" t="s">
        <v>8</v>
      </c>
      <c r="C15" s="40"/>
      <c r="D15" s="3"/>
      <c r="E15" s="1"/>
      <c r="F15" s="1"/>
    </row>
    <row r="16" spans="1:8" ht="30" x14ac:dyDescent="0.25">
      <c r="A16" s="40">
        <v>1</v>
      </c>
      <c r="B16" s="13" t="s">
        <v>58</v>
      </c>
      <c r="C16" s="13">
        <v>1223.92</v>
      </c>
      <c r="D16" s="3"/>
      <c r="E16" s="1"/>
      <c r="F16" s="1"/>
    </row>
    <row r="17" spans="1:6" x14ac:dyDescent="0.25">
      <c r="A17" s="40">
        <v>2</v>
      </c>
      <c r="B17" s="13" t="s">
        <v>89</v>
      </c>
      <c r="C17" s="40">
        <v>300</v>
      </c>
      <c r="D17" s="13"/>
      <c r="E17" s="1"/>
      <c r="F17" s="1"/>
    </row>
    <row r="18" spans="1:6" x14ac:dyDescent="0.25">
      <c r="A18" s="40"/>
      <c r="B18" s="3" t="s">
        <v>81</v>
      </c>
      <c r="C18" s="3">
        <v>1523.92</v>
      </c>
      <c r="D18" s="3">
        <v>6719.6</v>
      </c>
      <c r="E18" s="1"/>
      <c r="F18" s="1"/>
    </row>
    <row r="19" spans="1:6" s="5" customFormat="1" x14ac:dyDescent="0.25">
      <c r="A19" s="40"/>
      <c r="B19" s="3" t="s">
        <v>9</v>
      </c>
      <c r="C19" s="40"/>
      <c r="D19" s="3"/>
      <c r="E19" s="4"/>
      <c r="F19" s="4"/>
    </row>
    <row r="20" spans="1:6" s="5" customFormat="1" ht="30" x14ac:dyDescent="0.25">
      <c r="A20" s="40">
        <v>1</v>
      </c>
      <c r="B20" s="13" t="s">
        <v>58</v>
      </c>
      <c r="C20" s="3">
        <v>1223.92</v>
      </c>
      <c r="D20" s="3">
        <v>7943.52</v>
      </c>
      <c r="E20" s="4"/>
      <c r="F20" s="4"/>
    </row>
    <row r="21" spans="1:6" s="5" customFormat="1" x14ac:dyDescent="0.25">
      <c r="A21" s="40"/>
      <c r="B21" s="3" t="s">
        <v>10</v>
      </c>
      <c r="C21" s="40"/>
      <c r="D21" s="3"/>
      <c r="E21" s="4"/>
      <c r="F21" s="4"/>
    </row>
    <row r="22" spans="1:6" ht="30" x14ac:dyDescent="0.25">
      <c r="A22" s="40">
        <v>1</v>
      </c>
      <c r="B22" s="13" t="s">
        <v>58</v>
      </c>
      <c r="C22" s="40">
        <v>1223.92</v>
      </c>
      <c r="D22" s="40"/>
      <c r="E22" s="1"/>
      <c r="F22" s="1"/>
    </row>
    <row r="23" spans="1:6" x14ac:dyDescent="0.25">
      <c r="A23" s="40">
        <v>2</v>
      </c>
      <c r="B23" s="13" t="s">
        <v>97</v>
      </c>
      <c r="C23" s="40">
        <v>11000</v>
      </c>
      <c r="D23" s="3"/>
      <c r="E23" s="1"/>
      <c r="F23" s="1"/>
    </row>
    <row r="24" spans="1:6" x14ac:dyDescent="0.25">
      <c r="A24" s="40"/>
      <c r="B24" s="3" t="s">
        <v>98</v>
      </c>
      <c r="C24" s="3">
        <f>SUM(C22:C23)</f>
        <v>12223.92</v>
      </c>
      <c r="D24" s="3">
        <v>20167.439999999999</v>
      </c>
      <c r="E24" s="1"/>
      <c r="F24" s="1"/>
    </row>
    <row r="25" spans="1:6" x14ac:dyDescent="0.25">
      <c r="A25" s="40"/>
      <c r="B25" s="3" t="s">
        <v>11</v>
      </c>
      <c r="C25" s="40"/>
      <c r="D25" s="3"/>
      <c r="E25" s="1"/>
      <c r="F25" s="1"/>
    </row>
    <row r="26" spans="1:6" ht="30" x14ac:dyDescent="0.25">
      <c r="A26" s="40">
        <v>1</v>
      </c>
      <c r="B26" s="13" t="s">
        <v>58</v>
      </c>
      <c r="C26" s="40">
        <v>1223.92</v>
      </c>
      <c r="D26" s="3"/>
      <c r="E26" s="1"/>
      <c r="F26" s="1"/>
    </row>
    <row r="27" spans="1:6" x14ac:dyDescent="0.25">
      <c r="A27" s="40">
        <v>2</v>
      </c>
      <c r="B27" s="40" t="s">
        <v>104</v>
      </c>
      <c r="C27" s="40">
        <v>952</v>
      </c>
      <c r="D27" s="3"/>
      <c r="E27" s="1"/>
      <c r="F27" s="1"/>
    </row>
    <row r="28" spans="1:6" x14ac:dyDescent="0.25">
      <c r="A28" s="40"/>
      <c r="B28" s="3" t="s">
        <v>105</v>
      </c>
      <c r="C28" s="3">
        <f>SUM(C26:C27)</f>
        <v>2175.92</v>
      </c>
      <c r="D28" s="3">
        <v>22343.360000000001</v>
      </c>
      <c r="E28" s="1"/>
      <c r="F28" s="1"/>
    </row>
    <row r="29" spans="1:6" x14ac:dyDescent="0.25">
      <c r="A29" s="40"/>
      <c r="B29" s="3" t="s">
        <v>12</v>
      </c>
      <c r="C29" s="40"/>
      <c r="D29" s="40"/>
      <c r="E29" s="1"/>
      <c r="F29" s="1"/>
    </row>
    <row r="30" spans="1:6" ht="30" x14ac:dyDescent="0.25">
      <c r="A30" s="40">
        <v>1</v>
      </c>
      <c r="B30" s="13" t="s">
        <v>58</v>
      </c>
      <c r="C30" s="13">
        <v>1223.92</v>
      </c>
      <c r="D30" s="3"/>
      <c r="E30" s="1"/>
      <c r="F30" s="1"/>
    </row>
    <row r="31" spans="1:6" x14ac:dyDescent="0.25">
      <c r="A31" s="40">
        <v>2</v>
      </c>
      <c r="B31" s="13" t="s">
        <v>115</v>
      </c>
      <c r="C31" s="40">
        <v>150</v>
      </c>
      <c r="D31" s="3"/>
      <c r="E31" s="1"/>
      <c r="F31" s="1"/>
    </row>
    <row r="32" spans="1:6" x14ac:dyDescent="0.25">
      <c r="A32" s="40"/>
      <c r="B32" s="3" t="s">
        <v>116</v>
      </c>
      <c r="C32" s="3">
        <f>SUM(C30:C31)</f>
        <v>1373.92</v>
      </c>
      <c r="D32" s="3">
        <v>23717.279999999999</v>
      </c>
      <c r="E32" s="1"/>
      <c r="F32" s="1"/>
    </row>
    <row r="33" spans="1:6" x14ac:dyDescent="0.25">
      <c r="A33" s="40"/>
      <c r="B33" s="3" t="s">
        <v>13</v>
      </c>
      <c r="C33" s="40"/>
      <c r="D33" s="3"/>
      <c r="E33" s="1"/>
      <c r="F33" s="1"/>
    </row>
    <row r="34" spans="1:6" ht="30" x14ac:dyDescent="0.25">
      <c r="A34" s="40">
        <v>1</v>
      </c>
      <c r="B34" s="13" t="s">
        <v>58</v>
      </c>
      <c r="C34" s="40">
        <v>1223.92</v>
      </c>
      <c r="D34" s="3">
        <f>C34+D32</f>
        <v>24941.199999999997</v>
      </c>
      <c r="E34" s="1"/>
      <c r="F34" s="1"/>
    </row>
    <row r="35" spans="1:6" x14ac:dyDescent="0.25">
      <c r="A35" s="40"/>
      <c r="B35" s="3" t="s">
        <v>14</v>
      </c>
      <c r="C35" s="40"/>
      <c r="D35" s="3"/>
      <c r="E35" s="1"/>
      <c r="F35" s="1"/>
    </row>
    <row r="36" spans="1:6" ht="30" x14ac:dyDescent="0.25">
      <c r="A36" s="40">
        <v>1</v>
      </c>
      <c r="B36" s="13" t="s">
        <v>58</v>
      </c>
      <c r="C36" s="40">
        <v>1223.5</v>
      </c>
      <c r="D36" s="3">
        <f>C36+D34</f>
        <v>26164.699999999997</v>
      </c>
      <c r="E36" s="1"/>
      <c r="F36" s="1"/>
    </row>
    <row r="37" spans="1:6" x14ac:dyDescent="0.25">
      <c r="A37" s="40"/>
      <c r="B37" s="3" t="s">
        <v>15</v>
      </c>
      <c r="C37" s="40"/>
      <c r="D37" s="3"/>
      <c r="E37" s="1"/>
      <c r="F37" s="1"/>
    </row>
    <row r="38" spans="1:6" ht="30" x14ac:dyDescent="0.25">
      <c r="A38" s="40">
        <v>1</v>
      </c>
      <c r="B38" s="13" t="s">
        <v>58</v>
      </c>
      <c r="C38" s="40">
        <v>1223.92</v>
      </c>
      <c r="D38" s="3">
        <f>C38+D36</f>
        <v>27388.619999999995</v>
      </c>
      <c r="E38" s="1"/>
      <c r="F38" s="1"/>
    </row>
    <row r="39" spans="1:6" x14ac:dyDescent="0.25">
      <c r="A39" s="40"/>
      <c r="B39" s="13"/>
      <c r="C39" s="40"/>
      <c r="D39" s="3"/>
      <c r="E39" s="1"/>
      <c r="F39" s="1"/>
    </row>
    <row r="40" spans="1:6" x14ac:dyDescent="0.25">
      <c r="A40" s="40"/>
      <c r="B40" s="3"/>
      <c r="C40" s="40"/>
      <c r="D40" s="3"/>
      <c r="E40" s="1"/>
      <c r="F40" s="1"/>
    </row>
    <row r="41" spans="1:6" x14ac:dyDescent="0.25">
      <c r="A41" s="40"/>
      <c r="B41" s="13"/>
      <c r="C41" s="40"/>
      <c r="D41" s="3"/>
      <c r="E41" s="1"/>
      <c r="F41" s="1"/>
    </row>
    <row r="42" spans="1:6" x14ac:dyDescent="0.25">
      <c r="A42" s="13"/>
      <c r="B42" s="3"/>
      <c r="C42" s="40"/>
      <c r="D42" s="3"/>
      <c r="E42" s="1"/>
      <c r="F42" s="1"/>
    </row>
    <row r="43" spans="1:6" x14ac:dyDescent="0.25">
      <c r="A43" s="40"/>
      <c r="B43" s="13"/>
      <c r="C43" s="40"/>
      <c r="D43" s="3"/>
      <c r="E43" s="1"/>
      <c r="F43" s="1"/>
    </row>
    <row r="44" spans="1:6" x14ac:dyDescent="0.25">
      <c r="A44" s="40"/>
      <c r="B44" s="44"/>
      <c r="C44" s="40"/>
      <c r="D44" s="3"/>
      <c r="E44" s="1"/>
      <c r="F44" s="1"/>
    </row>
    <row r="50" spans="6:6" x14ac:dyDescent="0.25">
      <c r="F50" s="5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topLeftCell="A47" workbookViewId="0">
      <selection activeCell="D67" sqref="D67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77" t="s">
        <v>60</v>
      </c>
      <c r="C1" s="77"/>
      <c r="D1" s="77"/>
      <c r="E1" s="7"/>
      <c r="F1" s="7"/>
      <c r="G1" s="7"/>
    </row>
    <row r="2" spans="1:15" ht="15.95" customHeight="1" x14ac:dyDescent="0.25">
      <c r="A2" s="1"/>
      <c r="B2" s="2" t="s">
        <v>51</v>
      </c>
      <c r="C2" s="39"/>
      <c r="D2" s="39"/>
      <c r="E2" s="1"/>
      <c r="F2" s="1"/>
      <c r="G2" s="1"/>
    </row>
    <row r="3" spans="1:15" ht="15.95" customHeight="1" x14ac:dyDescent="0.25">
      <c r="A3" s="1"/>
      <c r="B3" s="76" t="s">
        <v>6</v>
      </c>
      <c r="C3" s="76"/>
      <c r="D3" s="76"/>
      <c r="E3" s="1"/>
      <c r="F3" s="1"/>
      <c r="G3" s="1"/>
    </row>
    <row r="4" spans="1:15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</row>
    <row r="5" spans="1:15" x14ac:dyDescent="0.25">
      <c r="A5" s="8"/>
      <c r="B5" s="3" t="s">
        <v>2</v>
      </c>
      <c r="C5" s="8"/>
      <c r="D5" s="8"/>
      <c r="E5" s="1"/>
      <c r="F5" s="1"/>
      <c r="G5" s="1"/>
    </row>
    <row r="6" spans="1:15" ht="30" x14ac:dyDescent="0.25">
      <c r="A6" s="43">
        <v>1</v>
      </c>
      <c r="B6" s="40" t="s">
        <v>59</v>
      </c>
      <c r="C6" s="40">
        <v>5832</v>
      </c>
      <c r="D6" s="10"/>
      <c r="E6" s="1"/>
      <c r="F6" s="1"/>
      <c r="G6" s="1"/>
    </row>
    <row r="7" spans="1:15" s="1" customFormat="1" x14ac:dyDescent="0.25">
      <c r="A7" s="40">
        <v>2</v>
      </c>
      <c r="B7" s="40" t="s">
        <v>63</v>
      </c>
      <c r="C7" s="40">
        <v>4239.8999999999996</v>
      </c>
      <c r="D7" s="13"/>
      <c r="H7"/>
      <c r="I7"/>
      <c r="J7"/>
      <c r="K7"/>
      <c r="L7"/>
      <c r="M7"/>
      <c r="N7"/>
      <c r="O7"/>
    </row>
    <row r="8" spans="1:15" s="4" customFormat="1" x14ac:dyDescent="0.25">
      <c r="A8" s="40">
        <v>3</v>
      </c>
      <c r="B8" s="13" t="s">
        <v>64</v>
      </c>
      <c r="C8" s="40">
        <v>200</v>
      </c>
      <c r="D8" s="3"/>
      <c r="F8" s="52"/>
      <c r="H8"/>
      <c r="I8"/>
      <c r="J8"/>
      <c r="K8"/>
      <c r="L8"/>
      <c r="M8"/>
      <c r="N8"/>
      <c r="O8"/>
    </row>
    <row r="9" spans="1:15" s="4" customFormat="1" x14ac:dyDescent="0.25">
      <c r="A9" s="40">
        <v>4</v>
      </c>
      <c r="B9" s="13" t="s">
        <v>65</v>
      </c>
      <c r="C9" s="40">
        <v>100</v>
      </c>
      <c r="D9" s="3"/>
      <c r="H9"/>
      <c r="I9"/>
      <c r="J9"/>
      <c r="K9"/>
      <c r="L9"/>
      <c r="M9"/>
      <c r="N9"/>
      <c r="O9"/>
    </row>
    <row r="10" spans="1:15" s="4" customFormat="1" x14ac:dyDescent="0.25">
      <c r="A10" s="40">
        <v>5</v>
      </c>
      <c r="B10" s="13" t="s">
        <v>67</v>
      </c>
      <c r="C10" s="40">
        <v>521.4</v>
      </c>
      <c r="D10" s="3"/>
      <c r="H10"/>
      <c r="I10"/>
      <c r="J10"/>
      <c r="K10"/>
      <c r="L10"/>
      <c r="M10"/>
      <c r="N10"/>
      <c r="O10"/>
    </row>
    <row r="11" spans="1:15" s="4" customFormat="1" x14ac:dyDescent="0.25">
      <c r="A11" s="40">
        <v>6</v>
      </c>
      <c r="B11" s="13" t="s">
        <v>69</v>
      </c>
      <c r="C11" s="40">
        <v>500</v>
      </c>
      <c r="D11" s="3"/>
      <c r="H11"/>
      <c r="I11"/>
      <c r="J11"/>
      <c r="K11"/>
      <c r="L11"/>
      <c r="M11"/>
      <c r="N11"/>
      <c r="O11"/>
    </row>
    <row r="12" spans="1:15" s="4" customFormat="1" x14ac:dyDescent="0.25">
      <c r="A12" s="8"/>
      <c r="B12" s="3" t="s">
        <v>66</v>
      </c>
      <c r="C12" s="10">
        <f>SUM(C6:C11)</f>
        <v>11393.3</v>
      </c>
      <c r="D12" s="3">
        <f>C12</f>
        <v>11393.3</v>
      </c>
      <c r="H12"/>
      <c r="I12"/>
      <c r="J12"/>
      <c r="K12"/>
      <c r="L12"/>
      <c r="M12"/>
      <c r="N12"/>
      <c r="O12"/>
    </row>
    <row r="13" spans="1:15" s="4" customFormat="1" x14ac:dyDescent="0.25">
      <c r="A13" s="8"/>
      <c r="B13" s="3" t="s">
        <v>5</v>
      </c>
      <c r="C13" s="8"/>
      <c r="D13" s="3"/>
      <c r="H13"/>
      <c r="I13"/>
      <c r="J13"/>
      <c r="K13"/>
      <c r="L13"/>
      <c r="M13"/>
      <c r="N13"/>
      <c r="O13"/>
    </row>
    <row r="14" spans="1:15" s="1" customFormat="1" ht="15" customHeight="1" x14ac:dyDescent="0.25">
      <c r="A14" s="43">
        <v>1</v>
      </c>
      <c r="B14" s="40" t="s">
        <v>59</v>
      </c>
      <c r="C14" s="40">
        <v>5832</v>
      </c>
      <c r="D14" s="3"/>
      <c r="H14"/>
      <c r="I14"/>
      <c r="J14"/>
      <c r="K14"/>
      <c r="L14"/>
      <c r="M14"/>
      <c r="N14"/>
      <c r="O14"/>
    </row>
    <row r="15" spans="1:15" s="1" customFormat="1" ht="15" customHeight="1" x14ac:dyDescent="0.25">
      <c r="A15" s="40">
        <v>2</v>
      </c>
      <c r="B15" s="13" t="s">
        <v>73</v>
      </c>
      <c r="C15" s="40">
        <v>583</v>
      </c>
      <c r="D15" s="3"/>
      <c r="H15"/>
      <c r="I15"/>
      <c r="J15"/>
      <c r="K15"/>
      <c r="L15"/>
      <c r="M15"/>
      <c r="N15"/>
      <c r="O15"/>
    </row>
    <row r="16" spans="1:15" s="1" customFormat="1" ht="15" customHeight="1" x14ac:dyDescent="0.25">
      <c r="A16" s="40">
        <v>3</v>
      </c>
      <c r="B16" s="3" t="s">
        <v>74</v>
      </c>
      <c r="C16" s="40">
        <v>571</v>
      </c>
      <c r="D16" s="3"/>
      <c r="H16"/>
      <c r="I16"/>
      <c r="J16"/>
      <c r="K16"/>
      <c r="L16"/>
      <c r="M16"/>
      <c r="N16"/>
      <c r="O16"/>
    </row>
    <row r="17" spans="1:15" s="1" customFormat="1" x14ac:dyDescent="0.25">
      <c r="A17" s="40">
        <v>4</v>
      </c>
      <c r="B17" s="13" t="s">
        <v>75</v>
      </c>
      <c r="C17" s="40">
        <v>240</v>
      </c>
      <c r="D17" s="13"/>
      <c r="H17"/>
      <c r="I17"/>
      <c r="J17"/>
      <c r="K17"/>
      <c r="L17"/>
      <c r="M17"/>
      <c r="N17"/>
      <c r="O17"/>
    </row>
    <row r="18" spans="1:15" s="1" customFormat="1" x14ac:dyDescent="0.25">
      <c r="A18" s="40"/>
      <c r="B18" s="3" t="s">
        <v>72</v>
      </c>
      <c r="C18" s="3">
        <f>SUM(C14:C17)</f>
        <v>7226</v>
      </c>
      <c r="D18" s="3">
        <f>D12+C18</f>
        <v>18619.3</v>
      </c>
      <c r="H18"/>
      <c r="I18"/>
      <c r="J18"/>
      <c r="K18"/>
      <c r="L18"/>
      <c r="M18"/>
      <c r="N18"/>
      <c r="O18"/>
    </row>
    <row r="19" spans="1:15" s="4" customFormat="1" x14ac:dyDescent="0.25">
      <c r="A19" s="40"/>
      <c r="B19" s="3" t="s">
        <v>3</v>
      </c>
      <c r="C19" s="40"/>
      <c r="D19" s="3"/>
      <c r="H19"/>
      <c r="I19"/>
      <c r="J19"/>
      <c r="K19"/>
      <c r="L19"/>
      <c r="M19"/>
      <c r="N19"/>
      <c r="O19"/>
    </row>
    <row r="20" spans="1:15" s="4" customFormat="1" ht="30" x14ac:dyDescent="0.25">
      <c r="A20" s="40">
        <v>1</v>
      </c>
      <c r="B20" s="13" t="s">
        <v>59</v>
      </c>
      <c r="C20" s="40">
        <v>5832</v>
      </c>
      <c r="D20" s="3">
        <v>24451.3</v>
      </c>
      <c r="H20"/>
      <c r="I20"/>
      <c r="J20"/>
      <c r="K20"/>
      <c r="L20"/>
      <c r="M20"/>
      <c r="N20"/>
      <c r="O20"/>
    </row>
    <row r="21" spans="1:15" s="4" customFormat="1" x14ac:dyDescent="0.25">
      <c r="A21" s="40"/>
      <c r="B21" s="3" t="s">
        <v>7</v>
      </c>
      <c r="C21" s="40"/>
      <c r="D21" s="3"/>
      <c r="H21"/>
      <c r="I21"/>
      <c r="J21"/>
      <c r="K21"/>
      <c r="L21"/>
      <c r="M21"/>
      <c r="N21"/>
      <c r="O21"/>
    </row>
    <row r="22" spans="1:15" s="1" customFormat="1" ht="30" x14ac:dyDescent="0.25">
      <c r="A22" s="40">
        <v>1</v>
      </c>
      <c r="B22" s="13" t="s">
        <v>59</v>
      </c>
      <c r="C22" s="40">
        <v>5832</v>
      </c>
      <c r="D22" s="3"/>
      <c r="H22"/>
      <c r="I22"/>
      <c r="J22"/>
      <c r="K22"/>
      <c r="L22"/>
      <c r="M22"/>
      <c r="N22"/>
      <c r="O22"/>
    </row>
    <row r="23" spans="1:15" s="1" customFormat="1" x14ac:dyDescent="0.25">
      <c r="A23" s="40">
        <v>2</v>
      </c>
      <c r="B23" s="13" t="s">
        <v>76</v>
      </c>
      <c r="C23" s="40">
        <v>449.53</v>
      </c>
      <c r="D23" s="3"/>
      <c r="H23"/>
      <c r="I23"/>
      <c r="J23"/>
      <c r="K23"/>
      <c r="L23"/>
      <c r="M23"/>
      <c r="N23"/>
      <c r="O23"/>
    </row>
    <row r="24" spans="1:15" s="1" customFormat="1" ht="30" x14ac:dyDescent="0.25">
      <c r="A24" s="40">
        <v>3</v>
      </c>
      <c r="B24" s="13" t="s">
        <v>77</v>
      </c>
      <c r="C24" s="40">
        <v>292.75</v>
      </c>
      <c r="D24" s="3"/>
      <c r="H24"/>
      <c r="I24"/>
      <c r="J24"/>
      <c r="K24"/>
      <c r="L24"/>
      <c r="M24"/>
      <c r="N24"/>
      <c r="O24"/>
    </row>
    <row r="25" spans="1:15" s="1" customFormat="1" ht="30" x14ac:dyDescent="0.25">
      <c r="A25" s="40">
        <v>4</v>
      </c>
      <c r="B25" s="13" t="s">
        <v>78</v>
      </c>
      <c r="C25" s="40">
        <v>519.88</v>
      </c>
      <c r="D25" s="3"/>
      <c r="H25"/>
      <c r="I25"/>
      <c r="J25"/>
      <c r="K25"/>
      <c r="L25"/>
      <c r="M25"/>
      <c r="N25"/>
      <c r="O25"/>
    </row>
    <row r="26" spans="1:15" x14ac:dyDescent="0.25">
      <c r="A26" s="43"/>
      <c r="B26" s="33" t="s">
        <v>79</v>
      </c>
      <c r="C26" s="14">
        <v>7094.16</v>
      </c>
      <c r="D26" s="14">
        <v>31545.46</v>
      </c>
    </row>
    <row r="27" spans="1:15" x14ac:dyDescent="0.25">
      <c r="A27" s="43"/>
      <c r="B27" s="33" t="s">
        <v>8</v>
      </c>
      <c r="C27" s="43"/>
      <c r="D27" s="14"/>
    </row>
    <row r="28" spans="1:15" ht="30" x14ac:dyDescent="0.25">
      <c r="A28" s="43">
        <v>1</v>
      </c>
      <c r="B28" s="13" t="s">
        <v>59</v>
      </c>
      <c r="C28" s="43">
        <v>5832</v>
      </c>
      <c r="D28" s="14"/>
    </row>
    <row r="29" spans="1:15" x14ac:dyDescent="0.25">
      <c r="A29" s="43"/>
      <c r="B29" s="24" t="s">
        <v>83</v>
      </c>
      <c r="C29" s="43">
        <v>450</v>
      </c>
      <c r="D29" s="14"/>
    </row>
    <row r="30" spans="1:15" x14ac:dyDescent="0.25">
      <c r="A30" s="43"/>
      <c r="B30" s="74" t="s">
        <v>81</v>
      </c>
      <c r="C30" s="14">
        <v>6282</v>
      </c>
      <c r="D30" s="14">
        <v>37827.46</v>
      </c>
    </row>
    <row r="31" spans="1:15" x14ac:dyDescent="0.25">
      <c r="A31" s="43"/>
      <c r="B31" s="33" t="s">
        <v>9</v>
      </c>
      <c r="C31" s="43"/>
      <c r="D31" s="14"/>
    </row>
    <row r="32" spans="1:15" x14ac:dyDescent="0.25">
      <c r="A32" s="43">
        <v>1</v>
      </c>
      <c r="B32" s="24" t="s">
        <v>90</v>
      </c>
      <c r="C32" s="43">
        <v>3800</v>
      </c>
      <c r="D32" s="14"/>
    </row>
    <row r="33" spans="1:4" x14ac:dyDescent="0.25">
      <c r="A33" s="43">
        <v>2</v>
      </c>
      <c r="B33" s="13" t="s">
        <v>91</v>
      </c>
      <c r="C33" s="40">
        <v>-600</v>
      </c>
      <c r="D33" s="15"/>
    </row>
    <row r="34" spans="1:4" ht="30" x14ac:dyDescent="0.25">
      <c r="A34" s="43">
        <v>3</v>
      </c>
      <c r="B34" s="13" t="s">
        <v>59</v>
      </c>
      <c r="C34" s="43">
        <v>5832</v>
      </c>
      <c r="D34" s="15"/>
    </row>
    <row r="35" spans="1:4" x14ac:dyDescent="0.25">
      <c r="A35" s="43">
        <v>4</v>
      </c>
      <c r="B35" s="24" t="s">
        <v>92</v>
      </c>
      <c r="C35" s="43">
        <v>140</v>
      </c>
      <c r="D35" s="14"/>
    </row>
    <row r="36" spans="1:4" x14ac:dyDescent="0.25">
      <c r="A36" s="43">
        <v>5</v>
      </c>
      <c r="B36" s="24" t="s">
        <v>93</v>
      </c>
      <c r="C36" s="43">
        <v>128</v>
      </c>
      <c r="D36" s="14"/>
    </row>
    <row r="37" spans="1:4" x14ac:dyDescent="0.25">
      <c r="A37" s="43"/>
      <c r="B37" s="33" t="s">
        <v>94</v>
      </c>
      <c r="C37" s="14">
        <f>SUM(C32:C36)</f>
        <v>9300</v>
      </c>
      <c r="D37" s="14">
        <v>47127.46</v>
      </c>
    </row>
    <row r="38" spans="1:4" x14ac:dyDescent="0.25">
      <c r="A38" s="43"/>
      <c r="B38" s="33" t="s">
        <v>10</v>
      </c>
      <c r="C38" s="43"/>
      <c r="D38" s="14"/>
    </row>
    <row r="39" spans="1:4" ht="30" x14ac:dyDescent="0.25">
      <c r="A39" s="43">
        <v>1</v>
      </c>
      <c r="B39" s="13" t="s">
        <v>59</v>
      </c>
      <c r="C39" s="40">
        <v>5832</v>
      </c>
      <c r="D39" s="14"/>
    </row>
    <row r="40" spans="1:4" x14ac:dyDescent="0.25">
      <c r="A40" s="43">
        <v>2</v>
      </c>
      <c r="B40" s="24" t="s">
        <v>99</v>
      </c>
      <c r="C40" s="43">
        <v>171.2</v>
      </c>
      <c r="D40" s="14"/>
    </row>
    <row r="41" spans="1:4" ht="30" x14ac:dyDescent="0.25">
      <c r="A41" s="43">
        <v>3</v>
      </c>
      <c r="B41" s="24" t="s">
        <v>100</v>
      </c>
      <c r="C41" s="43">
        <v>878</v>
      </c>
      <c r="D41" s="14"/>
    </row>
    <row r="42" spans="1:4" x14ac:dyDescent="0.25">
      <c r="A42" s="43"/>
      <c r="B42" s="33" t="s">
        <v>98</v>
      </c>
      <c r="C42" s="14">
        <f>SUM(C39:C41)</f>
        <v>6881.2</v>
      </c>
      <c r="D42" s="14">
        <v>54008.66</v>
      </c>
    </row>
    <row r="43" spans="1:4" x14ac:dyDescent="0.25">
      <c r="A43" s="43"/>
      <c r="B43" s="33" t="s">
        <v>11</v>
      </c>
      <c r="C43" s="43"/>
      <c r="D43" s="14"/>
    </row>
    <row r="44" spans="1:4" ht="30" x14ac:dyDescent="0.25">
      <c r="A44" s="43">
        <v>1</v>
      </c>
      <c r="B44" s="13" t="s">
        <v>59</v>
      </c>
      <c r="C44" s="43">
        <v>5832</v>
      </c>
      <c r="D44" s="14"/>
    </row>
    <row r="45" spans="1:4" ht="30" x14ac:dyDescent="0.25">
      <c r="A45" s="43">
        <v>2</v>
      </c>
      <c r="B45" s="24" t="s">
        <v>111</v>
      </c>
      <c r="C45" s="43">
        <v>674</v>
      </c>
      <c r="D45" s="14"/>
    </row>
    <row r="46" spans="1:4" x14ac:dyDescent="0.25">
      <c r="A46" s="43">
        <v>3</v>
      </c>
      <c r="B46" s="26" t="s">
        <v>112</v>
      </c>
      <c r="C46" s="43">
        <v>337</v>
      </c>
      <c r="D46" s="14"/>
    </row>
    <row r="47" spans="1:4" x14ac:dyDescent="0.25">
      <c r="A47" s="43">
        <v>4</v>
      </c>
      <c r="B47" s="26" t="s">
        <v>113</v>
      </c>
      <c r="C47" s="43">
        <v>400</v>
      </c>
      <c r="D47" s="14"/>
    </row>
    <row r="48" spans="1:4" x14ac:dyDescent="0.25">
      <c r="A48" s="43">
        <v>5</v>
      </c>
      <c r="B48" s="26" t="s">
        <v>114</v>
      </c>
      <c r="C48" s="43">
        <v>200</v>
      </c>
      <c r="D48" s="14"/>
    </row>
    <row r="49" spans="1:4" x14ac:dyDescent="0.25">
      <c r="A49" s="43"/>
      <c r="B49" s="33" t="s">
        <v>105</v>
      </c>
      <c r="C49" s="14">
        <f>SUM(C44:C48)</f>
        <v>7443</v>
      </c>
      <c r="D49" s="14">
        <v>61451.66</v>
      </c>
    </row>
    <row r="50" spans="1:4" x14ac:dyDescent="0.25">
      <c r="A50" s="43"/>
      <c r="B50" s="33" t="s">
        <v>12</v>
      </c>
      <c r="C50" s="43"/>
      <c r="D50" s="14"/>
    </row>
    <row r="51" spans="1:4" ht="30" x14ac:dyDescent="0.25">
      <c r="A51" s="43">
        <v>1</v>
      </c>
      <c r="B51" s="13" t="s">
        <v>59</v>
      </c>
      <c r="C51" s="43">
        <v>5832</v>
      </c>
      <c r="D51" s="14"/>
    </row>
    <row r="52" spans="1:4" x14ac:dyDescent="0.25">
      <c r="A52" s="43">
        <v>2</v>
      </c>
      <c r="B52" s="13" t="s">
        <v>117</v>
      </c>
      <c r="C52" s="40">
        <v>1274</v>
      </c>
      <c r="D52" s="14"/>
    </row>
    <row r="53" spans="1:4" x14ac:dyDescent="0.25">
      <c r="A53" s="43"/>
      <c r="B53" s="33" t="s">
        <v>116</v>
      </c>
      <c r="C53" s="14">
        <f>SUM(C51:C52)</f>
        <v>7106</v>
      </c>
      <c r="D53" s="14">
        <v>68557.66</v>
      </c>
    </row>
    <row r="54" spans="1:4" x14ac:dyDescent="0.25">
      <c r="A54" s="43"/>
      <c r="B54" s="33" t="s">
        <v>13</v>
      </c>
      <c r="C54" s="14"/>
      <c r="D54" s="14"/>
    </row>
    <row r="55" spans="1:4" ht="30" x14ac:dyDescent="0.25">
      <c r="A55" s="43">
        <v>1</v>
      </c>
      <c r="B55" s="13" t="s">
        <v>59</v>
      </c>
      <c r="C55" s="14">
        <v>5832</v>
      </c>
      <c r="D55" s="14"/>
    </row>
    <row r="56" spans="1:4" x14ac:dyDescent="0.25">
      <c r="A56" s="43"/>
      <c r="B56" s="3" t="s">
        <v>119</v>
      </c>
      <c r="C56" s="14">
        <v>5832</v>
      </c>
      <c r="D56" s="14">
        <f>C56+D53</f>
        <v>74389.66</v>
      </c>
    </row>
    <row r="57" spans="1:4" x14ac:dyDescent="0.25">
      <c r="A57" s="43"/>
      <c r="B57" s="33" t="s">
        <v>14</v>
      </c>
      <c r="C57" s="14"/>
      <c r="D57" s="14"/>
    </row>
    <row r="58" spans="1:4" ht="30" x14ac:dyDescent="0.25">
      <c r="A58" s="43">
        <v>1</v>
      </c>
      <c r="B58" s="13" t="s">
        <v>59</v>
      </c>
      <c r="C58" s="14">
        <v>5832</v>
      </c>
      <c r="D58" s="14">
        <f>C58+D56</f>
        <v>80221.66</v>
      </c>
    </row>
    <row r="59" spans="1:4" x14ac:dyDescent="0.25">
      <c r="A59" s="43"/>
      <c r="B59" s="33" t="s">
        <v>15</v>
      </c>
      <c r="C59" s="14"/>
      <c r="D59" s="14"/>
    </row>
    <row r="60" spans="1:4" ht="30" x14ac:dyDescent="0.25">
      <c r="A60" s="43">
        <v>1</v>
      </c>
      <c r="B60" s="13" t="s">
        <v>59</v>
      </c>
      <c r="C60" s="43">
        <v>5832</v>
      </c>
      <c r="D60" s="14"/>
    </row>
    <row r="61" spans="1:4" x14ac:dyDescent="0.25">
      <c r="A61" s="43">
        <v>2</v>
      </c>
      <c r="B61" s="26" t="s">
        <v>125</v>
      </c>
      <c r="C61" s="43">
        <v>184</v>
      </c>
      <c r="D61" s="14"/>
    </row>
    <row r="62" spans="1:4" ht="30" x14ac:dyDescent="0.25">
      <c r="A62" s="43">
        <v>3</v>
      </c>
      <c r="B62" s="26" t="s">
        <v>126</v>
      </c>
      <c r="C62" s="43">
        <v>794</v>
      </c>
      <c r="D62" s="14"/>
    </row>
    <row r="63" spans="1:4" ht="30" x14ac:dyDescent="0.25">
      <c r="A63" s="43">
        <v>4</v>
      </c>
      <c r="B63" s="26" t="s">
        <v>127</v>
      </c>
      <c r="C63" s="43">
        <v>7677</v>
      </c>
      <c r="D63" s="14"/>
    </row>
    <row r="64" spans="1:4" x14ac:dyDescent="0.25">
      <c r="A64" s="43">
        <v>5</v>
      </c>
      <c r="B64" s="26" t="s">
        <v>128</v>
      </c>
      <c r="C64" s="43">
        <v>200</v>
      </c>
      <c r="D64" s="14"/>
    </row>
    <row r="65" spans="1:4" x14ac:dyDescent="0.25">
      <c r="A65" s="43">
        <v>6</v>
      </c>
      <c r="B65" s="26" t="s">
        <v>129</v>
      </c>
      <c r="C65" s="43">
        <v>100</v>
      </c>
      <c r="D65" s="14"/>
    </row>
    <row r="66" spans="1:4" x14ac:dyDescent="0.25">
      <c r="A66" s="43"/>
      <c r="B66" s="33" t="s">
        <v>130</v>
      </c>
      <c r="C66" s="14">
        <f>SUM(C60:C65)</f>
        <v>14787</v>
      </c>
      <c r="D66" s="14">
        <f>C66+D58</f>
        <v>95008.66</v>
      </c>
    </row>
    <row r="67" spans="1:4" x14ac:dyDescent="0.25">
      <c r="A67" s="43"/>
      <c r="B67" s="33"/>
      <c r="C67" s="14"/>
      <c r="D67" s="14"/>
    </row>
    <row r="68" spans="1:4" x14ac:dyDescent="0.25">
      <c r="A68" s="43"/>
      <c r="B68" s="24"/>
      <c r="C68" s="43"/>
      <c r="D68" s="14"/>
    </row>
    <row r="69" spans="1:4" x14ac:dyDescent="0.25">
      <c r="A69" s="15"/>
      <c r="B69" s="15"/>
      <c r="C69" s="24"/>
      <c r="D69" s="15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workbookViewId="0">
      <selection activeCell="D17" sqref="D17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95" customHeight="1" x14ac:dyDescent="0.35">
      <c r="A1" s="1"/>
      <c r="B1" s="78" t="s">
        <v>60</v>
      </c>
      <c r="C1" s="78"/>
      <c r="D1" s="78"/>
    </row>
    <row r="2" spans="1:4" ht="15.95" customHeight="1" x14ac:dyDescent="0.25">
      <c r="A2" s="1"/>
      <c r="B2" s="2" t="s">
        <v>51</v>
      </c>
      <c r="C2" s="1"/>
      <c r="D2" s="1"/>
    </row>
    <row r="3" spans="1:4" ht="15.95" customHeight="1" x14ac:dyDescent="0.25">
      <c r="A3" s="1"/>
      <c r="B3" s="79" t="s">
        <v>34</v>
      </c>
      <c r="C3" s="79"/>
      <c r="D3" s="79"/>
    </row>
    <row r="4" spans="1:4" ht="26.25" x14ac:dyDescent="0.25">
      <c r="A4" s="10"/>
      <c r="B4" s="9" t="s">
        <v>0</v>
      </c>
      <c r="C4" s="8" t="s">
        <v>1</v>
      </c>
      <c r="D4" s="9" t="s">
        <v>26</v>
      </c>
    </row>
    <row r="5" spans="1:4" x14ac:dyDescent="0.25">
      <c r="A5" s="8"/>
      <c r="B5" s="3" t="s">
        <v>2</v>
      </c>
      <c r="C5" s="45"/>
      <c r="D5" s="10"/>
    </row>
    <row r="6" spans="1:4" x14ac:dyDescent="0.25">
      <c r="A6" s="8">
        <v>1</v>
      </c>
      <c r="B6" s="13" t="s">
        <v>68</v>
      </c>
      <c r="C6" s="45">
        <v>142.75</v>
      </c>
      <c r="D6" s="10">
        <v>142.75</v>
      </c>
    </row>
    <row r="7" spans="1:4" x14ac:dyDescent="0.25">
      <c r="A7" s="8"/>
      <c r="B7" s="3" t="s">
        <v>8</v>
      </c>
      <c r="C7" s="45"/>
      <c r="D7" s="10"/>
    </row>
    <row r="8" spans="1:4" x14ac:dyDescent="0.25">
      <c r="A8" s="8">
        <v>1</v>
      </c>
      <c r="B8" s="13" t="s">
        <v>84</v>
      </c>
      <c r="C8" s="45">
        <v>94.22</v>
      </c>
      <c r="D8" s="10"/>
    </row>
    <row r="9" spans="1:4" x14ac:dyDescent="0.25">
      <c r="A9" s="40">
        <v>2</v>
      </c>
      <c r="B9" s="13" t="s">
        <v>85</v>
      </c>
      <c r="C9" s="40">
        <v>331.18</v>
      </c>
      <c r="D9" s="3"/>
    </row>
    <row r="10" spans="1:4" x14ac:dyDescent="0.25">
      <c r="A10" s="40">
        <v>3</v>
      </c>
      <c r="B10" s="13" t="s">
        <v>86</v>
      </c>
      <c r="C10" s="40">
        <v>2567.6999999999998</v>
      </c>
      <c r="D10" s="3"/>
    </row>
    <row r="11" spans="1:4" x14ac:dyDescent="0.25">
      <c r="A11" s="8"/>
      <c r="B11" s="3" t="s">
        <v>81</v>
      </c>
      <c r="C11" s="3">
        <v>2993.1</v>
      </c>
      <c r="D11" s="3">
        <f>C11+D6</f>
        <v>3135.85</v>
      </c>
    </row>
    <row r="12" spans="1:4" x14ac:dyDescent="0.25">
      <c r="A12" s="8"/>
      <c r="B12" s="3" t="s">
        <v>11</v>
      </c>
      <c r="C12" s="40"/>
      <c r="D12" s="3"/>
    </row>
    <row r="13" spans="1:4" x14ac:dyDescent="0.25">
      <c r="A13" s="40">
        <v>1</v>
      </c>
      <c r="B13" s="13" t="s">
        <v>106</v>
      </c>
      <c r="C13" s="40">
        <v>3310</v>
      </c>
      <c r="D13" s="3"/>
    </row>
    <row r="14" spans="1:4" x14ac:dyDescent="0.25">
      <c r="A14" s="40">
        <v>2</v>
      </c>
      <c r="B14" s="40" t="s">
        <v>107</v>
      </c>
      <c r="C14" s="40">
        <v>1016</v>
      </c>
      <c r="D14" s="13"/>
    </row>
    <row r="15" spans="1:4" x14ac:dyDescent="0.25">
      <c r="A15" s="40"/>
      <c r="B15" s="3" t="s">
        <v>105</v>
      </c>
      <c r="C15" s="3">
        <f>SUM(C13:C14)</f>
        <v>4326</v>
      </c>
      <c r="D15" s="3">
        <f>C15+D11</f>
        <v>7461.85</v>
      </c>
    </row>
    <row r="16" spans="1:4" x14ac:dyDescent="0.25">
      <c r="A16" s="40"/>
      <c r="B16" s="3" t="s">
        <v>15</v>
      </c>
      <c r="C16" s="40"/>
      <c r="D16" s="3"/>
    </row>
    <row r="17" spans="1:4" x14ac:dyDescent="0.25">
      <c r="A17" s="40">
        <v>1</v>
      </c>
      <c r="B17" s="13" t="s">
        <v>131</v>
      </c>
      <c r="C17" s="40">
        <v>574.75</v>
      </c>
      <c r="D17" s="3">
        <f>C17+D15</f>
        <v>8036.6</v>
      </c>
    </row>
    <row r="18" spans="1:4" x14ac:dyDescent="0.25">
      <c r="A18" s="40"/>
      <c r="B18" s="13"/>
      <c r="C18" s="40"/>
      <c r="D18" s="3"/>
    </row>
    <row r="19" spans="1:4" x14ac:dyDescent="0.25">
      <c r="A19" s="40"/>
      <c r="B19" s="13"/>
      <c r="C19" s="40"/>
      <c r="D19" s="40"/>
    </row>
    <row r="20" spans="1:4" x14ac:dyDescent="0.25">
      <c r="A20" s="40"/>
      <c r="B20" s="13"/>
      <c r="C20" s="40"/>
      <c r="D20" s="13"/>
    </row>
    <row r="21" spans="1:4" x14ac:dyDescent="0.25">
      <c r="A21" s="40"/>
      <c r="B21" s="13"/>
      <c r="C21" s="40"/>
      <c r="D21" s="3"/>
    </row>
    <row r="22" spans="1:4" x14ac:dyDescent="0.25">
      <c r="A22" s="40"/>
      <c r="B22" s="40"/>
      <c r="C22" s="40"/>
      <c r="D22" s="3"/>
    </row>
    <row r="23" spans="1:4" x14ac:dyDescent="0.25">
      <c r="A23" s="40"/>
      <c r="B23" s="3"/>
      <c r="C23" s="13"/>
      <c r="D23" s="3"/>
    </row>
    <row r="24" spans="1:4" x14ac:dyDescent="0.25">
      <c r="A24" s="40"/>
      <c r="B24" s="3"/>
      <c r="C24" s="40"/>
      <c r="D24" s="3"/>
    </row>
    <row r="25" spans="1:4" x14ac:dyDescent="0.25">
      <c r="A25" s="40"/>
      <c r="B25" s="13"/>
      <c r="C25" s="40"/>
      <c r="D25" s="3"/>
    </row>
    <row r="26" spans="1:4" x14ac:dyDescent="0.25">
      <c r="A26" s="3"/>
      <c r="B26" s="3"/>
      <c r="C26" s="40"/>
      <c r="D26" s="3"/>
    </row>
    <row r="27" spans="1:4" x14ac:dyDescent="0.25">
      <c r="A27" s="40"/>
      <c r="B27" s="13"/>
      <c r="C27" s="13"/>
      <c r="D27" s="13"/>
    </row>
    <row r="28" spans="1:4" x14ac:dyDescent="0.25">
      <c r="A28" s="40"/>
      <c r="B28" s="13"/>
      <c r="C28" s="40"/>
      <c r="D28" s="3"/>
    </row>
    <row r="29" spans="1:4" x14ac:dyDescent="0.25">
      <c r="A29" s="40"/>
      <c r="B29" s="13"/>
      <c r="C29" s="40"/>
      <c r="D29" s="3"/>
    </row>
    <row r="30" spans="1:4" x14ac:dyDescent="0.25">
      <c r="A30" s="40"/>
      <c r="B30" s="13"/>
      <c r="C30" s="40"/>
      <c r="D30" s="3"/>
    </row>
    <row r="31" spans="1:4" x14ac:dyDescent="0.25">
      <c r="A31" s="40"/>
      <c r="B31" s="3"/>
      <c r="C31" s="40"/>
      <c r="D31" s="3"/>
    </row>
    <row r="32" spans="1:4" x14ac:dyDescent="0.25">
      <c r="A32" s="40"/>
      <c r="B32" s="13"/>
      <c r="C32" s="40"/>
      <c r="D32" s="3"/>
    </row>
    <row r="33" spans="1:4" x14ac:dyDescent="0.25">
      <c r="A33" s="40"/>
      <c r="B33" s="13"/>
      <c r="C33" s="40"/>
      <c r="D33" s="3"/>
    </row>
    <row r="34" spans="1:4" x14ac:dyDescent="0.25">
      <c r="A34" s="40"/>
      <c r="B34" s="13"/>
      <c r="C34" s="40"/>
      <c r="D34" s="3"/>
    </row>
    <row r="35" spans="1:4" x14ac:dyDescent="0.25">
      <c r="A35" s="40"/>
      <c r="B35" s="3"/>
      <c r="C35" s="40"/>
      <c r="D35" s="3"/>
    </row>
    <row r="36" spans="1:4" x14ac:dyDescent="0.25">
      <c r="A36" s="40"/>
      <c r="B36" s="40"/>
      <c r="C36" s="40"/>
      <c r="D36" s="3"/>
    </row>
    <row r="37" spans="1:4" x14ac:dyDescent="0.25">
      <c r="A37" s="40"/>
      <c r="B37" s="13"/>
      <c r="C37" s="40"/>
      <c r="D37" s="3"/>
    </row>
    <row r="38" spans="1:4" x14ac:dyDescent="0.25">
      <c r="A38" s="43"/>
      <c r="B38" s="24"/>
      <c r="C38" s="43"/>
      <c r="D38" s="14"/>
    </row>
    <row r="39" spans="1:4" x14ac:dyDescent="0.25">
      <c r="A39" s="15"/>
      <c r="B39" s="33"/>
      <c r="C39" s="15"/>
      <c r="D39" s="14"/>
    </row>
    <row r="40" spans="1:4" x14ac:dyDescent="0.25">
      <c r="A40" s="15"/>
      <c r="B40" s="33"/>
      <c r="C40" s="15"/>
      <c r="D40" s="15"/>
    </row>
    <row r="41" spans="1:4" x14ac:dyDescent="0.25">
      <c r="A41" s="15"/>
      <c r="B41" s="13"/>
      <c r="C41" s="15"/>
      <c r="D41" s="15"/>
    </row>
    <row r="42" spans="1:4" x14ac:dyDescent="0.25">
      <c r="A42" s="15"/>
      <c r="B42" s="13"/>
      <c r="C42" s="15"/>
      <c r="D42" s="15"/>
    </row>
    <row r="43" spans="1:4" x14ac:dyDescent="0.25">
      <c r="A43" s="15"/>
      <c r="B43" s="13"/>
      <c r="C43" s="15"/>
      <c r="D43" s="14"/>
    </row>
    <row r="44" spans="1:4" x14ac:dyDescent="0.25">
      <c r="A44" s="15"/>
      <c r="B44" s="3"/>
      <c r="C44" s="15"/>
      <c r="D44" s="15"/>
    </row>
    <row r="45" spans="1:4" x14ac:dyDescent="0.25">
      <c r="A45" s="15"/>
      <c r="B45" s="13"/>
      <c r="C45" s="15"/>
      <c r="D45" s="15"/>
    </row>
    <row r="46" spans="1:4" x14ac:dyDescent="0.25">
      <c r="A46" s="15"/>
      <c r="B46" s="13"/>
      <c r="C46" s="15"/>
      <c r="D46" s="15"/>
    </row>
    <row r="47" spans="1:4" x14ac:dyDescent="0.25">
      <c r="A47" s="15"/>
      <c r="B47" s="13"/>
      <c r="C47" s="15"/>
      <c r="D47" s="15"/>
    </row>
    <row r="48" spans="1:4" x14ac:dyDescent="0.25">
      <c r="A48" s="15"/>
      <c r="B48" s="24"/>
      <c r="C48" s="15"/>
      <c r="D48" s="14"/>
    </row>
    <row r="49" spans="1:4" x14ac:dyDescent="0.25">
      <c r="A49" s="15"/>
      <c r="B49" s="33"/>
      <c r="C49" s="15"/>
      <c r="D49" s="14"/>
    </row>
    <row r="50" spans="1:4" x14ac:dyDescent="0.25">
      <c r="A50" s="15"/>
      <c r="B50" s="24"/>
      <c r="C50" s="15"/>
      <c r="D50" s="14"/>
    </row>
    <row r="51" spans="1:4" x14ac:dyDescent="0.25">
      <c r="A51" s="15"/>
      <c r="B51" s="24"/>
      <c r="C51" s="15"/>
      <c r="D51" s="14"/>
    </row>
    <row r="52" spans="1:4" x14ac:dyDescent="0.25">
      <c r="A52" s="15"/>
      <c r="B52" s="24"/>
      <c r="C52" s="15"/>
      <c r="D52" s="14"/>
    </row>
    <row r="53" spans="1:4" x14ac:dyDescent="0.25">
      <c r="A53" s="15"/>
      <c r="B53" s="24"/>
      <c r="C53" s="15"/>
      <c r="D53" s="14"/>
    </row>
    <row r="54" spans="1:4" x14ac:dyDescent="0.25">
      <c r="A54" s="15"/>
      <c r="B54" s="24"/>
      <c r="C54" s="15"/>
      <c r="D54" s="14"/>
    </row>
    <row r="55" spans="1:4" x14ac:dyDescent="0.25">
      <c r="A55" s="15"/>
      <c r="B55" s="24"/>
      <c r="C55" s="15"/>
      <c r="D55" s="15"/>
    </row>
    <row r="56" spans="1:4" x14ac:dyDescent="0.25">
      <c r="A56" s="15"/>
      <c r="B56" s="26"/>
      <c r="C56" s="15"/>
      <c r="D56" s="15"/>
    </row>
    <row r="57" spans="1:4" x14ac:dyDescent="0.25">
      <c r="A57" s="15"/>
      <c r="B57" s="33"/>
      <c r="C57" s="14"/>
      <c r="D57" s="14"/>
    </row>
    <row r="58" spans="1:4" x14ac:dyDescent="0.25">
      <c r="A58" s="15"/>
      <c r="B58" s="33"/>
      <c r="C58" s="15"/>
      <c r="D58" s="15"/>
    </row>
    <row r="59" spans="1:4" x14ac:dyDescent="0.25">
      <c r="A59" s="15"/>
      <c r="B59" s="26"/>
      <c r="C59" s="15"/>
      <c r="D59" s="15"/>
    </row>
    <row r="60" spans="1:4" x14ac:dyDescent="0.25">
      <c r="A60" s="15"/>
      <c r="B60" s="33"/>
      <c r="C60" s="14"/>
      <c r="D60" s="1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D14" sqref="D14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76" t="s">
        <v>60</v>
      </c>
      <c r="C1" s="76"/>
      <c r="D1" s="76"/>
      <c r="E1" s="7"/>
      <c r="F1" s="7"/>
      <c r="G1" s="7"/>
      <c r="H1" s="7"/>
    </row>
    <row r="2" spans="1:8" ht="21.6" customHeight="1" x14ac:dyDescent="0.25">
      <c r="A2" s="6"/>
      <c r="B2" s="80" t="s">
        <v>51</v>
      </c>
      <c r="C2" s="80"/>
      <c r="D2" s="80"/>
      <c r="E2" s="1"/>
      <c r="F2" s="1"/>
      <c r="G2" s="1"/>
      <c r="H2" s="1"/>
    </row>
    <row r="3" spans="1:8" ht="17.25" customHeight="1" x14ac:dyDescent="0.25">
      <c r="A3" s="6"/>
      <c r="B3" s="76" t="s">
        <v>35</v>
      </c>
      <c r="C3" s="76"/>
      <c r="D3" s="76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10"/>
      <c r="B5" s="3" t="s">
        <v>10</v>
      </c>
      <c r="C5" s="10"/>
      <c r="D5" s="10"/>
      <c r="E5" s="1"/>
      <c r="F5" s="1"/>
      <c r="G5" s="1"/>
      <c r="H5" s="1"/>
    </row>
    <row r="6" spans="1:8" ht="30" x14ac:dyDescent="0.25">
      <c r="A6" s="40">
        <v>1</v>
      </c>
      <c r="B6" s="13" t="s">
        <v>101</v>
      </c>
      <c r="C6" s="21">
        <v>49084</v>
      </c>
      <c r="D6" s="3">
        <v>49084</v>
      </c>
    </row>
    <row r="7" spans="1:8" x14ac:dyDescent="0.25">
      <c r="A7" s="43"/>
      <c r="B7" s="3" t="s">
        <v>11</v>
      </c>
      <c r="C7" s="50"/>
      <c r="D7" s="14"/>
    </row>
    <row r="8" spans="1:8" x14ac:dyDescent="0.25">
      <c r="A8" s="15">
        <v>1</v>
      </c>
      <c r="B8" s="13" t="s">
        <v>109</v>
      </c>
      <c r="C8" s="50">
        <v>14014.97</v>
      </c>
      <c r="D8" s="62">
        <f>C8+D6</f>
        <v>63098.97</v>
      </c>
    </row>
    <row r="9" spans="1:8" x14ac:dyDescent="0.25">
      <c r="A9" s="41"/>
      <c r="B9" s="42" t="s">
        <v>13</v>
      </c>
      <c r="C9" s="43"/>
      <c r="D9" s="14"/>
    </row>
    <row r="10" spans="1:8" x14ac:dyDescent="0.25">
      <c r="A10" s="64">
        <v>1</v>
      </c>
      <c r="B10" s="71" t="s">
        <v>120</v>
      </c>
      <c r="C10" s="65">
        <v>35154.1</v>
      </c>
      <c r="D10" s="66"/>
    </row>
    <row r="11" spans="1:8" ht="30" x14ac:dyDescent="0.25">
      <c r="A11" s="15">
        <v>2</v>
      </c>
      <c r="B11" s="13" t="s">
        <v>121</v>
      </c>
      <c r="C11" s="43">
        <v>16205</v>
      </c>
      <c r="D11" s="15"/>
    </row>
    <row r="12" spans="1:8" x14ac:dyDescent="0.25">
      <c r="A12" s="15">
        <v>3</v>
      </c>
      <c r="B12" s="15" t="s">
        <v>122</v>
      </c>
      <c r="C12" s="43">
        <v>38787</v>
      </c>
      <c r="D12" s="15"/>
    </row>
    <row r="13" spans="1:8" x14ac:dyDescent="0.25">
      <c r="A13" s="15"/>
      <c r="B13" s="14" t="s">
        <v>119</v>
      </c>
      <c r="C13" s="14">
        <f>SUM(C10:C12)</f>
        <v>90146.1</v>
      </c>
      <c r="D13" s="14">
        <f>C13+D8</f>
        <v>153245.07</v>
      </c>
    </row>
    <row r="14" spans="1:8" x14ac:dyDescent="0.25">
      <c r="A14" s="15"/>
      <c r="B14" s="14"/>
      <c r="C14" s="14"/>
      <c r="D14" s="14"/>
    </row>
    <row r="15" spans="1:8" x14ac:dyDescent="0.25">
      <c r="A15" s="15"/>
      <c r="B15" s="43"/>
      <c r="C15" s="15"/>
      <c r="D15" s="14"/>
    </row>
    <row r="16" spans="1:8" x14ac:dyDescent="0.25">
      <c r="A16" s="43"/>
      <c r="B16" s="51"/>
      <c r="C16" s="43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43"/>
      <c r="D18" s="14"/>
    </row>
    <row r="19" spans="1:4" x14ac:dyDescent="0.25">
      <c r="A19" s="15"/>
      <c r="B19" s="15"/>
      <c r="C19" s="43"/>
      <c r="D19" s="15"/>
    </row>
    <row r="20" spans="1:4" x14ac:dyDescent="0.25">
      <c r="A20" s="15"/>
      <c r="B20" s="24"/>
      <c r="C20" s="15"/>
      <c r="D20" s="14"/>
    </row>
    <row r="21" spans="1:4" x14ac:dyDescent="0.25">
      <c r="A21" s="15"/>
      <c r="B21" s="13"/>
      <c r="C21" s="15"/>
      <c r="D21" s="15"/>
    </row>
    <row r="22" spans="1:4" x14ac:dyDescent="0.25">
      <c r="A22" s="15"/>
      <c r="B22" s="14"/>
      <c r="C22" s="14"/>
      <c r="D22" s="14"/>
    </row>
    <row r="23" spans="1:4" x14ac:dyDescent="0.25">
      <c r="A23" s="15"/>
      <c r="B23" s="25"/>
      <c r="C23" s="15"/>
      <c r="D23" s="15"/>
    </row>
    <row r="24" spans="1:4" x14ac:dyDescent="0.25">
      <c r="A24" s="15"/>
      <c r="B24" s="24"/>
      <c r="C24" s="15"/>
      <c r="D24" s="15"/>
    </row>
    <row r="25" spans="1:4" x14ac:dyDescent="0.25">
      <c r="A25" s="15"/>
      <c r="B25" s="40"/>
      <c r="C25" s="43"/>
      <c r="D25" s="14"/>
    </row>
    <row r="26" spans="1:4" x14ac:dyDescent="0.25">
      <c r="A26" s="15"/>
      <c r="B26" s="25"/>
      <c r="C26" s="14"/>
      <c r="D26" s="14"/>
    </row>
    <row r="27" spans="1:4" x14ac:dyDescent="0.25">
      <c r="A27" s="15"/>
      <c r="B27" s="27"/>
      <c r="C27" s="15"/>
      <c r="D27" s="15"/>
    </row>
    <row r="28" spans="1:4" x14ac:dyDescent="0.25">
      <c r="A28" s="15"/>
      <c r="B28" s="25"/>
      <c r="C28" s="14"/>
      <c r="D28" s="14"/>
    </row>
    <row r="29" spans="1:4" x14ac:dyDescent="0.25">
      <c r="A29" s="15"/>
      <c r="B29" s="25"/>
      <c r="C29" s="15"/>
      <c r="D29" s="15"/>
    </row>
    <row r="30" spans="1:4" x14ac:dyDescent="0.25">
      <c r="A30" s="15"/>
      <c r="B30" s="34"/>
      <c r="C30" s="15"/>
      <c r="D30" s="15"/>
    </row>
    <row r="31" spans="1:4" x14ac:dyDescent="0.25">
      <c r="A31" s="15"/>
      <c r="B31" s="25"/>
      <c r="C31" s="14"/>
      <c r="D31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B1" sqref="B1:D1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95" customHeight="1" x14ac:dyDescent="0.25">
      <c r="A1" s="1"/>
      <c r="B1" s="76" t="s">
        <v>60</v>
      </c>
      <c r="C1" s="76"/>
      <c r="D1" s="76"/>
    </row>
    <row r="2" spans="1:4" ht="15.95" customHeight="1" x14ac:dyDescent="0.25">
      <c r="A2" s="6"/>
      <c r="B2" s="80" t="s">
        <v>51</v>
      </c>
      <c r="C2" s="80"/>
      <c r="D2" s="80"/>
    </row>
    <row r="3" spans="1:4" ht="15.95" customHeight="1" x14ac:dyDescent="0.25">
      <c r="A3" s="6"/>
      <c r="B3" s="76" t="s">
        <v>37</v>
      </c>
      <c r="C3" s="76"/>
      <c r="D3" s="76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10"/>
      <c r="B5" s="3"/>
      <c r="C5" s="10"/>
      <c r="D5" s="10"/>
    </row>
    <row r="6" spans="1:4" x14ac:dyDescent="0.25">
      <c r="A6" s="10"/>
      <c r="B6" s="13"/>
      <c r="C6" s="45"/>
      <c r="D6" s="10"/>
    </row>
    <row r="7" spans="1:4" x14ac:dyDescent="0.25">
      <c r="A7" s="10"/>
      <c r="B7" s="13"/>
      <c r="C7" s="45"/>
      <c r="D7" s="10"/>
    </row>
    <row r="8" spans="1:4" x14ac:dyDescent="0.25">
      <c r="A8" s="10"/>
      <c r="B8" s="13"/>
      <c r="C8" s="45"/>
      <c r="D8" s="10"/>
    </row>
    <row r="9" spans="1:4" x14ac:dyDescent="0.25">
      <c r="A9" s="3"/>
      <c r="B9" s="3"/>
      <c r="C9" s="21"/>
      <c r="D9" s="3"/>
    </row>
    <row r="10" spans="1:4" x14ac:dyDescent="0.25">
      <c r="A10" s="3"/>
      <c r="B10" s="3"/>
      <c r="C10" s="21"/>
      <c r="D10" s="3"/>
    </row>
    <row r="11" spans="1:4" x14ac:dyDescent="0.25">
      <c r="A11" s="3"/>
      <c r="B11" s="13"/>
      <c r="C11" s="21"/>
      <c r="D11" s="3"/>
    </row>
    <row r="12" spans="1:4" x14ac:dyDescent="0.25">
      <c r="A12" s="14"/>
      <c r="B12" s="14"/>
      <c r="C12" s="22"/>
      <c r="D12" s="14"/>
    </row>
    <row r="13" spans="1:4" x14ac:dyDescent="0.25">
      <c r="A13" s="15"/>
      <c r="B13" s="40"/>
      <c r="C13" s="18"/>
      <c r="D13" s="19"/>
    </row>
    <row r="14" spans="1:4" x14ac:dyDescent="0.25">
      <c r="A14" s="41"/>
      <c r="B14" s="42"/>
      <c r="C14" s="14"/>
      <c r="D14" s="14"/>
    </row>
    <row r="15" spans="1:4" x14ac:dyDescent="0.25">
      <c r="A15" s="16"/>
      <c r="B15" s="23"/>
      <c r="C15" s="17"/>
      <c r="D15" s="20"/>
    </row>
    <row r="16" spans="1:4" x14ac:dyDescent="0.25">
      <c r="A16" s="15"/>
      <c r="B16" s="13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4"/>
      <c r="C19" s="14"/>
      <c r="D19" s="14"/>
    </row>
    <row r="20" spans="1:4" x14ac:dyDescent="0.25">
      <c r="A20" s="15"/>
      <c r="B20" s="14"/>
      <c r="C20" s="15"/>
      <c r="D20" s="15"/>
    </row>
    <row r="21" spans="1:4" x14ac:dyDescent="0.25">
      <c r="A21" s="15"/>
      <c r="B21" s="44"/>
      <c r="C21" s="15"/>
      <c r="D21" s="15"/>
    </row>
    <row r="22" spans="1:4" x14ac:dyDescent="0.25">
      <c r="A22" s="15"/>
      <c r="B22" s="15"/>
      <c r="C22" s="15"/>
      <c r="D22" s="15"/>
    </row>
    <row r="23" spans="1:4" x14ac:dyDescent="0.25">
      <c r="A23" s="15"/>
      <c r="B23" s="14"/>
      <c r="C23" s="14"/>
      <c r="D23" s="14"/>
    </row>
    <row r="24" spans="1:4" x14ac:dyDescent="0.25">
      <c r="A24" s="15"/>
      <c r="B24" s="14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13"/>
      <c r="C26" s="15"/>
      <c r="D26" s="15"/>
    </row>
    <row r="27" spans="1:4" x14ac:dyDescent="0.25">
      <c r="A27" s="15"/>
      <c r="B27" s="14"/>
      <c r="C27" s="14"/>
      <c r="D27" s="14"/>
    </row>
    <row r="28" spans="1:4" x14ac:dyDescent="0.25">
      <c r="A28" s="15"/>
      <c r="B28" s="25"/>
      <c r="C28" s="15"/>
      <c r="D28" s="15"/>
    </row>
    <row r="29" spans="1:4" x14ac:dyDescent="0.25">
      <c r="A29" s="15"/>
      <c r="B29" s="24"/>
      <c r="C29" s="15"/>
      <c r="D29" s="15"/>
    </row>
    <row r="30" spans="1:4" x14ac:dyDescent="0.25">
      <c r="A30" s="15"/>
      <c r="B30" s="40"/>
      <c r="C30" s="43"/>
      <c r="D30" s="14"/>
    </row>
    <row r="31" spans="1:4" x14ac:dyDescent="0.25">
      <c r="A31" s="15"/>
      <c r="B31" s="25"/>
      <c r="C31" s="14"/>
      <c r="D31" s="14"/>
    </row>
    <row r="32" spans="1:4" x14ac:dyDescent="0.25">
      <c r="A32" s="15"/>
      <c r="B32" s="27"/>
      <c r="C32" s="15"/>
      <c r="D32" s="15"/>
    </row>
    <row r="33" spans="1:4" x14ac:dyDescent="0.25">
      <c r="A33" s="15"/>
      <c r="B33" s="25"/>
      <c r="C33" s="14"/>
      <c r="D33" s="14"/>
    </row>
    <row r="34" spans="1:4" x14ac:dyDescent="0.25">
      <c r="A34" s="15"/>
      <c r="B34" s="25"/>
      <c r="C34" s="15"/>
      <c r="D34" s="15"/>
    </row>
    <row r="35" spans="1:4" x14ac:dyDescent="0.25">
      <c r="A35" s="15"/>
      <c r="B35" s="34"/>
      <c r="C35" s="15"/>
      <c r="D35" s="15"/>
    </row>
    <row r="36" spans="1:4" x14ac:dyDescent="0.25">
      <c r="A36" s="15"/>
      <c r="B36" s="25"/>
      <c r="C36" s="14"/>
      <c r="D36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D9" sqref="D9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76" t="s">
        <v>61</v>
      </c>
      <c r="C1" s="76"/>
      <c r="D1" s="76"/>
      <c r="E1" s="7"/>
      <c r="F1" s="7"/>
      <c r="G1" s="7"/>
      <c r="H1" s="7"/>
    </row>
    <row r="2" spans="1:8" ht="15.75" x14ac:dyDescent="0.25">
      <c r="A2" s="6"/>
      <c r="B2" s="80" t="s">
        <v>51</v>
      </c>
      <c r="C2" s="80"/>
      <c r="D2" s="80"/>
      <c r="E2" s="1"/>
      <c r="F2" s="1"/>
      <c r="G2" s="1"/>
      <c r="H2" s="1"/>
    </row>
    <row r="3" spans="1:8" ht="15.75" x14ac:dyDescent="0.25">
      <c r="A3" s="6"/>
      <c r="B3" s="76" t="s">
        <v>36</v>
      </c>
      <c r="C3" s="76"/>
      <c r="D3" s="76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ht="15.75" x14ac:dyDescent="0.25">
      <c r="A5" s="8"/>
      <c r="B5" s="48" t="s">
        <v>11</v>
      </c>
      <c r="C5" s="10"/>
      <c r="D5" s="8"/>
      <c r="E5" s="1"/>
      <c r="F5" s="1"/>
      <c r="G5" s="1"/>
      <c r="H5" s="1"/>
    </row>
    <row r="6" spans="1:8" s="1" customFormat="1" x14ac:dyDescent="0.25">
      <c r="A6" s="13">
        <v>1</v>
      </c>
      <c r="B6" s="13" t="s">
        <v>108</v>
      </c>
      <c r="C6" s="13">
        <v>2131.64</v>
      </c>
      <c r="D6" s="3">
        <v>2131.64</v>
      </c>
    </row>
    <row r="7" spans="1:8" s="1" customFormat="1" x14ac:dyDescent="0.25">
      <c r="A7" s="13"/>
      <c r="B7" s="3" t="s">
        <v>14</v>
      </c>
      <c r="C7" s="13"/>
      <c r="D7" s="54"/>
    </row>
    <row r="8" spans="1:8" s="5" customFormat="1" x14ac:dyDescent="0.25">
      <c r="A8" s="14">
        <v>1</v>
      </c>
      <c r="B8" s="15" t="s">
        <v>123</v>
      </c>
      <c r="C8" s="43">
        <v>8843</v>
      </c>
      <c r="D8" s="55">
        <f>C8+D6</f>
        <v>10974.64</v>
      </c>
    </row>
    <row r="9" spans="1:8" x14ac:dyDescent="0.25">
      <c r="A9" s="15"/>
      <c r="B9" s="3"/>
      <c r="C9" s="15"/>
      <c r="D9" s="56"/>
    </row>
    <row r="10" spans="1:8" x14ac:dyDescent="0.25">
      <c r="A10" s="15"/>
      <c r="B10" s="13"/>
      <c r="C10" s="15"/>
      <c r="D10" s="55"/>
    </row>
    <row r="11" spans="1:8" s="5" customFormat="1" x14ac:dyDescent="0.25">
      <c r="A11" s="43"/>
      <c r="B11" s="3"/>
      <c r="C11" s="43"/>
      <c r="D11" s="55"/>
    </row>
    <row r="12" spans="1:8" x14ac:dyDescent="0.25">
      <c r="A12" s="43"/>
      <c r="B12" s="13"/>
      <c r="C12" s="43"/>
      <c r="D12" s="55"/>
    </row>
    <row r="13" spans="1:8" x14ac:dyDescent="0.25">
      <c r="A13" s="14"/>
      <c r="B13" s="3"/>
      <c r="C13" s="14"/>
      <c r="D13" s="55"/>
    </row>
    <row r="14" spans="1:8" x14ac:dyDescent="0.25">
      <c r="A14" s="14"/>
      <c r="B14" s="3"/>
      <c r="C14" s="14"/>
      <c r="D14" s="14"/>
    </row>
    <row r="15" spans="1:8" x14ac:dyDescent="0.25">
      <c r="A15" s="15"/>
      <c r="B15" s="13"/>
      <c r="C15" s="15"/>
      <c r="D15" s="15"/>
    </row>
    <row r="16" spans="1:8" x14ac:dyDescent="0.25">
      <c r="A16" s="15"/>
      <c r="B16" s="3"/>
      <c r="C16" s="14"/>
      <c r="D16" s="14"/>
    </row>
    <row r="17" spans="1:4" x14ac:dyDescent="0.25">
      <c r="A17" s="15"/>
      <c r="B17" s="3"/>
      <c r="C17" s="15"/>
      <c r="D17" s="15"/>
    </row>
    <row r="18" spans="1:4" x14ac:dyDescent="0.25">
      <c r="A18" s="15"/>
      <c r="B18" s="40"/>
      <c r="C18" s="15"/>
      <c r="D18" s="15"/>
    </row>
    <row r="19" spans="1:4" x14ac:dyDescent="0.25">
      <c r="A19" s="15"/>
      <c r="B19" s="3"/>
      <c r="C19" s="14"/>
      <c r="D19" s="14"/>
    </row>
    <row r="20" spans="1:4" x14ac:dyDescent="0.25">
      <c r="A20" s="15"/>
      <c r="B20" s="3"/>
      <c r="C20" s="14"/>
      <c r="D20" s="14"/>
    </row>
    <row r="21" spans="1:4" x14ac:dyDescent="0.25">
      <c r="A21" s="15"/>
      <c r="B21" s="40"/>
      <c r="C21" s="15"/>
      <c r="D21" s="15"/>
    </row>
    <row r="22" spans="1:4" x14ac:dyDescent="0.25">
      <c r="A22" s="15"/>
      <c r="B22" s="13"/>
      <c r="C22" s="15"/>
      <c r="D22" s="15"/>
    </row>
    <row r="23" spans="1:4" x14ac:dyDescent="0.25">
      <c r="A23" s="15"/>
      <c r="B23" s="3"/>
      <c r="C23" s="14"/>
      <c r="D23" s="14"/>
    </row>
    <row r="24" spans="1:4" x14ac:dyDescent="0.25">
      <c r="A24" s="15"/>
      <c r="B24" s="33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33"/>
      <c r="C26" s="14"/>
      <c r="D26" s="14"/>
    </row>
    <row r="27" spans="1:4" x14ac:dyDescent="0.25">
      <c r="A27" s="15"/>
      <c r="B27" s="33"/>
      <c r="C27" s="15"/>
      <c r="D27" s="15"/>
    </row>
    <row r="28" spans="1:4" x14ac:dyDescent="0.25">
      <c r="A28" s="15"/>
      <c r="B28" s="24"/>
      <c r="C28" s="15"/>
      <c r="D28" s="15"/>
    </row>
    <row r="29" spans="1:4" x14ac:dyDescent="0.25">
      <c r="A29" s="15"/>
      <c r="B29" s="33"/>
      <c r="C29" s="14"/>
      <c r="D29" s="14"/>
    </row>
    <row r="30" spans="1:4" x14ac:dyDescent="0.25">
      <c r="A30" s="15"/>
      <c r="B30" s="33"/>
      <c r="C30" s="15"/>
      <c r="D30" s="15"/>
    </row>
    <row r="31" spans="1:4" x14ac:dyDescent="0.25">
      <c r="A31" s="15"/>
      <c r="B31" s="26"/>
      <c r="C31" s="43"/>
      <c r="D31" s="14"/>
    </row>
    <row r="32" spans="1:4" x14ac:dyDescent="0.25">
      <c r="A32" s="15"/>
      <c r="B32" s="33"/>
      <c r="C32" s="14"/>
      <c r="D32" s="14"/>
    </row>
    <row r="33" spans="1:4" x14ac:dyDescent="0.25">
      <c r="A33" s="15"/>
      <c r="B33" s="26"/>
      <c r="C33" s="15"/>
      <c r="D33" s="15"/>
    </row>
    <row r="34" spans="1:4" x14ac:dyDescent="0.25">
      <c r="A34" s="15"/>
      <c r="B34" s="33"/>
      <c r="C34" s="14"/>
      <c r="D34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view="pageBreakPreview" zoomScale="60" zoomScaleNormal="65" workbookViewId="0">
      <selection activeCell="M21" sqref="M21"/>
    </sheetView>
  </sheetViews>
  <sheetFormatPr defaultRowHeight="15" x14ac:dyDescent="0.25"/>
  <cols>
    <col min="1" max="1" width="28.5703125" style="1" customWidth="1"/>
    <col min="2" max="2" width="16.140625" customWidth="1"/>
    <col min="3" max="3" width="17.140625" customWidth="1"/>
    <col min="4" max="4" width="18.7109375" customWidth="1"/>
    <col min="5" max="5" width="16.140625" customWidth="1"/>
    <col min="6" max="6" width="17.855468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5.85546875" customWidth="1"/>
    <col min="12" max="13" width="15.28515625" customWidth="1"/>
    <col min="14" max="14" width="19.28515625" customWidth="1"/>
  </cols>
  <sheetData>
    <row r="1" spans="1:14" ht="21" x14ac:dyDescent="0.35">
      <c r="A1" s="81" t="s">
        <v>62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ht="15.75" x14ac:dyDescent="0.25">
      <c r="A2" s="2" t="s">
        <v>51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12" customFormat="1" ht="20.25" customHeight="1" x14ac:dyDescent="0.25">
      <c r="A3" s="9"/>
      <c r="B3" s="35" t="s">
        <v>2</v>
      </c>
      <c r="C3" s="35" t="s">
        <v>5</v>
      </c>
      <c r="D3" s="35" t="s">
        <v>3</v>
      </c>
      <c r="E3" s="35" t="s">
        <v>7</v>
      </c>
      <c r="F3" s="35" t="s">
        <v>8</v>
      </c>
      <c r="G3" s="35" t="s">
        <v>9</v>
      </c>
      <c r="H3" s="35" t="s">
        <v>10</v>
      </c>
      <c r="I3" s="35" t="s">
        <v>11</v>
      </c>
      <c r="J3" s="35" t="s">
        <v>12</v>
      </c>
      <c r="K3" s="35" t="s">
        <v>13</v>
      </c>
      <c r="L3" s="35" t="s">
        <v>14</v>
      </c>
      <c r="M3" s="35" t="s">
        <v>15</v>
      </c>
      <c r="N3" s="29" t="s">
        <v>16</v>
      </c>
    </row>
    <row r="4" spans="1:14" ht="39.75" customHeight="1" x14ac:dyDescent="0.35">
      <c r="A4" s="36" t="s">
        <v>28</v>
      </c>
      <c r="B4" s="30">
        <f>B5+B6+B7</f>
        <v>99561.540000000008</v>
      </c>
      <c r="C4" s="30">
        <f t="shared" ref="C4:N4" si="0">C5+C6+C7</f>
        <v>64723.229999999996</v>
      </c>
      <c r="D4" s="30">
        <f t="shared" si="0"/>
        <v>80218.23</v>
      </c>
      <c r="E4" s="30">
        <f t="shared" si="0"/>
        <v>64723.229999999996</v>
      </c>
      <c r="F4" s="30">
        <f t="shared" si="0"/>
        <v>64723.229999999996</v>
      </c>
      <c r="G4" s="30">
        <f t="shared" si="0"/>
        <v>64723.229999999996</v>
      </c>
      <c r="H4" s="30">
        <f t="shared" si="0"/>
        <v>64723.229999999996</v>
      </c>
      <c r="I4" s="30">
        <f t="shared" si="0"/>
        <v>64723.229999999996</v>
      </c>
      <c r="J4" s="30">
        <f t="shared" si="0"/>
        <v>64723.229999999996</v>
      </c>
      <c r="K4" s="30">
        <f t="shared" si="0"/>
        <v>64723.229999999996</v>
      </c>
      <c r="L4" s="30">
        <f t="shared" si="0"/>
        <v>64723.229999999996</v>
      </c>
      <c r="M4" s="30">
        <f t="shared" si="0"/>
        <v>72553.23</v>
      </c>
      <c r="N4" s="30">
        <f t="shared" si="0"/>
        <v>834842.07</v>
      </c>
    </row>
    <row r="5" spans="1:14" ht="39" customHeight="1" x14ac:dyDescent="0.35">
      <c r="A5" s="36" t="s">
        <v>17</v>
      </c>
      <c r="B5" s="31">
        <v>35122.54</v>
      </c>
      <c r="C5" s="31">
        <v>35122.54</v>
      </c>
      <c r="D5" s="31">
        <v>35122.54</v>
      </c>
      <c r="E5" s="31">
        <v>35122.54</v>
      </c>
      <c r="F5" s="31">
        <v>35122.54</v>
      </c>
      <c r="G5" s="31">
        <v>35122.54</v>
      </c>
      <c r="H5" s="31">
        <v>35122.54</v>
      </c>
      <c r="I5" s="31">
        <v>35122.54</v>
      </c>
      <c r="J5" s="31">
        <v>35122.54</v>
      </c>
      <c r="K5" s="31">
        <v>35122.54</v>
      </c>
      <c r="L5" s="31">
        <v>35122.54</v>
      </c>
      <c r="M5" s="31">
        <v>35122.54</v>
      </c>
      <c r="N5" s="31">
        <f t="shared" ref="N5:N23" si="1">SUM(B5:M5)</f>
        <v>421470.47999999992</v>
      </c>
    </row>
    <row r="6" spans="1:14" ht="44.25" customHeight="1" x14ac:dyDescent="0.35">
      <c r="A6" s="36" t="s">
        <v>39</v>
      </c>
      <c r="B6" s="31">
        <v>22064</v>
      </c>
      <c r="C6" s="31">
        <v>29600.69</v>
      </c>
      <c r="D6" s="31">
        <v>29600.69</v>
      </c>
      <c r="E6" s="31">
        <v>29600.69</v>
      </c>
      <c r="F6" s="31">
        <v>29600.69</v>
      </c>
      <c r="G6" s="31">
        <v>29600.69</v>
      </c>
      <c r="H6" s="31">
        <v>29600.69</v>
      </c>
      <c r="I6" s="31">
        <v>29600.69</v>
      </c>
      <c r="J6" s="31">
        <v>29600.69</v>
      </c>
      <c r="K6" s="31">
        <v>29600.69</v>
      </c>
      <c r="L6" s="31">
        <v>29600.69</v>
      </c>
      <c r="M6" s="31">
        <v>29600.69</v>
      </c>
      <c r="N6" s="31">
        <f>SUM(B6:M6)</f>
        <v>347671.59</v>
      </c>
    </row>
    <row r="7" spans="1:14" ht="44.25" customHeight="1" x14ac:dyDescent="0.35">
      <c r="A7" s="36" t="s">
        <v>32</v>
      </c>
      <c r="B7" s="31">
        <v>42375</v>
      </c>
      <c r="C7" s="31"/>
      <c r="D7" s="31">
        <v>15495</v>
      </c>
      <c r="E7" s="31"/>
      <c r="F7" s="31"/>
      <c r="G7" s="31"/>
      <c r="H7" s="31"/>
      <c r="I7" s="31"/>
      <c r="J7" s="31"/>
      <c r="K7" s="31"/>
      <c r="L7" s="31"/>
      <c r="M7" s="31">
        <v>7830</v>
      </c>
      <c r="N7" s="31">
        <f>SUM(B7:M7)</f>
        <v>65700</v>
      </c>
    </row>
    <row r="8" spans="1:14" ht="36" customHeight="1" x14ac:dyDescent="0.35">
      <c r="A8" s="37" t="s">
        <v>18</v>
      </c>
      <c r="B8" s="30">
        <f>B9+B10+B11+B12+B13</f>
        <v>69429.17</v>
      </c>
      <c r="C8" s="30">
        <f t="shared" ref="C8:M8" si="2">C9+C10+C11+C12+C13</f>
        <v>65811.02</v>
      </c>
      <c r="D8" s="30">
        <f t="shared" si="2"/>
        <v>61943.83</v>
      </c>
      <c r="E8" s="30">
        <f t="shared" si="2"/>
        <v>64393.53</v>
      </c>
      <c r="F8" s="30">
        <f t="shared" si="2"/>
        <v>64891.29</v>
      </c>
      <c r="G8" s="30">
        <f t="shared" si="2"/>
        <v>68582.55</v>
      </c>
      <c r="H8" s="30">
        <f t="shared" si="2"/>
        <v>73197.39</v>
      </c>
      <c r="I8" s="30">
        <f t="shared" si="2"/>
        <v>68832.83</v>
      </c>
      <c r="J8" s="30">
        <f t="shared" si="2"/>
        <v>65149.13</v>
      </c>
      <c r="K8" s="30">
        <f t="shared" si="2"/>
        <v>81741.95</v>
      </c>
      <c r="L8" s="30">
        <f t="shared" si="2"/>
        <v>66302.080000000002</v>
      </c>
      <c r="M8" s="30">
        <f t="shared" si="2"/>
        <v>74644.3</v>
      </c>
      <c r="N8" s="30">
        <f t="shared" si="1"/>
        <v>824919.07</v>
      </c>
    </row>
    <row r="9" spans="1:14" ht="40.5" customHeight="1" x14ac:dyDescent="0.35">
      <c r="A9" s="36" t="s">
        <v>19</v>
      </c>
      <c r="B9" s="31">
        <v>1223.92</v>
      </c>
      <c r="C9" s="31">
        <v>1523.92</v>
      </c>
      <c r="D9" s="31">
        <v>1223.92</v>
      </c>
      <c r="E9" s="31">
        <v>1223.92</v>
      </c>
      <c r="F9" s="31">
        <v>1523.92</v>
      </c>
      <c r="G9" s="31">
        <v>1223.92</v>
      </c>
      <c r="H9" s="31">
        <v>12223.92</v>
      </c>
      <c r="I9" s="31">
        <v>2175.92</v>
      </c>
      <c r="J9" s="31">
        <v>1373.92</v>
      </c>
      <c r="K9" s="31">
        <v>1223.92</v>
      </c>
      <c r="L9" s="31">
        <v>1223.92</v>
      </c>
      <c r="M9" s="31">
        <v>1223.92</v>
      </c>
      <c r="N9" s="30">
        <f t="shared" si="1"/>
        <v>27389.039999999994</v>
      </c>
    </row>
    <row r="10" spans="1:14" ht="45.75" customHeight="1" x14ac:dyDescent="0.35">
      <c r="A10" s="36" t="s">
        <v>20</v>
      </c>
      <c r="B10" s="32">
        <v>11393.3</v>
      </c>
      <c r="C10" s="31">
        <v>7226</v>
      </c>
      <c r="D10" s="31">
        <v>5832</v>
      </c>
      <c r="E10" s="31">
        <v>7094.16</v>
      </c>
      <c r="F10" s="31">
        <v>6282</v>
      </c>
      <c r="G10" s="31">
        <v>9300</v>
      </c>
      <c r="H10" s="31">
        <v>6881.2</v>
      </c>
      <c r="I10" s="31">
        <v>7443</v>
      </c>
      <c r="J10" s="31">
        <v>7106</v>
      </c>
      <c r="K10" s="31">
        <v>5832</v>
      </c>
      <c r="L10" s="31">
        <v>5832</v>
      </c>
      <c r="M10" s="31">
        <v>14787</v>
      </c>
      <c r="N10" s="30">
        <f t="shared" si="1"/>
        <v>95008.66</v>
      </c>
    </row>
    <row r="11" spans="1:14" ht="45.75" customHeight="1" x14ac:dyDescent="0.35">
      <c r="A11" s="46" t="s">
        <v>30</v>
      </c>
      <c r="B11" s="32">
        <v>142.75</v>
      </c>
      <c r="C11" s="31"/>
      <c r="D11" s="31"/>
      <c r="E11" s="31"/>
      <c r="F11" s="31">
        <v>2993.1</v>
      </c>
      <c r="G11" s="31"/>
      <c r="H11" s="31"/>
      <c r="I11" s="31">
        <v>4326</v>
      </c>
      <c r="J11" s="31"/>
      <c r="K11" s="31"/>
      <c r="L11" s="31"/>
      <c r="M11" s="31">
        <v>574.75</v>
      </c>
      <c r="N11" s="30">
        <f t="shared" si="1"/>
        <v>8036.6</v>
      </c>
    </row>
    <row r="12" spans="1:14" ht="45.75" customHeight="1" x14ac:dyDescent="0.35">
      <c r="A12" s="46" t="s">
        <v>38</v>
      </c>
      <c r="B12" s="32">
        <v>53498.5</v>
      </c>
      <c r="C12" s="32">
        <v>53498.5</v>
      </c>
      <c r="D12" s="31">
        <v>53498.5</v>
      </c>
      <c r="E12" s="31">
        <v>53498.5</v>
      </c>
      <c r="F12" s="31">
        <v>53498.5</v>
      </c>
      <c r="G12" s="31">
        <v>53498.5</v>
      </c>
      <c r="H12" s="31">
        <v>53498.5</v>
      </c>
      <c r="I12" s="31">
        <v>53498.5</v>
      </c>
      <c r="J12" s="31">
        <v>53498.5</v>
      </c>
      <c r="K12" s="31">
        <v>73498.5</v>
      </c>
      <c r="L12" s="31">
        <v>53498.5</v>
      </c>
      <c r="M12" s="31">
        <v>53498.5</v>
      </c>
      <c r="N12" s="30">
        <f t="shared" si="1"/>
        <v>661982</v>
      </c>
    </row>
    <row r="13" spans="1:14" ht="21.75" customHeight="1" x14ac:dyDescent="0.35">
      <c r="A13" s="36" t="s">
        <v>21</v>
      </c>
      <c r="B13" s="31">
        <v>3170.7</v>
      </c>
      <c r="C13" s="31">
        <v>3562.6</v>
      </c>
      <c r="D13" s="31">
        <v>1389.41</v>
      </c>
      <c r="E13" s="31">
        <v>2576.9499999999998</v>
      </c>
      <c r="F13" s="31">
        <v>593.77</v>
      </c>
      <c r="G13" s="31">
        <v>4560.13</v>
      </c>
      <c r="H13" s="31">
        <v>593.77</v>
      </c>
      <c r="I13" s="31">
        <v>1389.41</v>
      </c>
      <c r="J13" s="31">
        <v>3170.71</v>
      </c>
      <c r="K13" s="31">
        <v>1187.53</v>
      </c>
      <c r="L13" s="31">
        <v>5747.66</v>
      </c>
      <c r="M13" s="31">
        <v>4560.13</v>
      </c>
      <c r="N13" s="31">
        <f t="shared" si="1"/>
        <v>32502.77</v>
      </c>
    </row>
    <row r="14" spans="1:14" ht="23.25" customHeight="1" x14ac:dyDescent="0.35">
      <c r="A14" s="37" t="s">
        <v>22</v>
      </c>
      <c r="B14" s="30">
        <f>B15+B16+B17</f>
        <v>0</v>
      </c>
      <c r="C14" s="30">
        <f t="shared" ref="C14:M14" si="3">C15+C16+C17</f>
        <v>0</v>
      </c>
      <c r="D14" s="30">
        <f t="shared" si="3"/>
        <v>0</v>
      </c>
      <c r="E14" s="30">
        <f t="shared" si="3"/>
        <v>0</v>
      </c>
      <c r="F14" s="30">
        <f t="shared" si="3"/>
        <v>0</v>
      </c>
      <c r="G14" s="30">
        <f t="shared" si="3"/>
        <v>0</v>
      </c>
      <c r="H14" s="30">
        <f t="shared" si="3"/>
        <v>49084</v>
      </c>
      <c r="I14" s="30">
        <f t="shared" si="3"/>
        <v>16146.609999999999</v>
      </c>
      <c r="J14" s="30">
        <f t="shared" si="3"/>
        <v>0</v>
      </c>
      <c r="K14" s="30">
        <f t="shared" si="3"/>
        <v>90146.1</v>
      </c>
      <c r="L14" s="30">
        <f t="shared" si="3"/>
        <v>8843</v>
      </c>
      <c r="M14" s="30">
        <f t="shared" si="3"/>
        <v>0</v>
      </c>
      <c r="N14" s="30">
        <f t="shared" si="1"/>
        <v>164219.71000000002</v>
      </c>
    </row>
    <row r="15" spans="1:14" ht="42" customHeight="1" x14ac:dyDescent="0.35">
      <c r="A15" s="36" t="s">
        <v>23</v>
      </c>
      <c r="B15" s="31"/>
      <c r="C15" s="31"/>
      <c r="D15" s="31"/>
      <c r="E15" s="31"/>
      <c r="F15" s="31"/>
      <c r="G15" s="31"/>
      <c r="H15" s="31"/>
      <c r="I15" s="31">
        <v>2131.64</v>
      </c>
      <c r="J15" s="31"/>
      <c r="K15" s="31"/>
      <c r="L15" s="31">
        <v>8843</v>
      </c>
      <c r="M15" s="31"/>
      <c r="N15" s="31">
        <f t="shared" si="1"/>
        <v>10974.64</v>
      </c>
    </row>
    <row r="16" spans="1:14" ht="40.5" customHeight="1" x14ac:dyDescent="0.35">
      <c r="A16" s="36" t="s">
        <v>24</v>
      </c>
      <c r="B16" s="31"/>
      <c r="C16" s="31"/>
      <c r="D16" s="31"/>
      <c r="E16" s="31"/>
      <c r="F16" s="31"/>
      <c r="G16" s="31"/>
      <c r="H16" s="31">
        <v>49084</v>
      </c>
      <c r="I16" s="31">
        <v>14014.97</v>
      </c>
      <c r="J16" s="31"/>
      <c r="K16" s="31">
        <v>90146.1</v>
      </c>
      <c r="L16" s="31"/>
      <c r="M16" s="31"/>
      <c r="N16" s="31">
        <f t="shared" si="1"/>
        <v>153245.07</v>
      </c>
    </row>
    <row r="17" spans="1:14" ht="40.5" customHeight="1" x14ac:dyDescent="0.35">
      <c r="A17" s="46" t="s">
        <v>31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>
        <f t="shared" si="1"/>
        <v>0</v>
      </c>
    </row>
    <row r="18" spans="1:14" ht="40.5" customHeight="1" x14ac:dyDescent="0.35">
      <c r="A18" s="63" t="s">
        <v>50</v>
      </c>
      <c r="B18" s="31"/>
      <c r="C18" s="31"/>
      <c r="D18" s="31"/>
      <c r="E18" s="31">
        <v>6738.77</v>
      </c>
      <c r="F18" s="31">
        <v>19259.12</v>
      </c>
      <c r="G18" s="31">
        <v>8735.5499999999993</v>
      </c>
      <c r="H18" s="31">
        <v>57096.22</v>
      </c>
      <c r="I18" s="31">
        <v>8517.9</v>
      </c>
      <c r="J18" s="31">
        <v>6810.51</v>
      </c>
      <c r="K18" s="31">
        <v>8985.02</v>
      </c>
      <c r="L18" s="31">
        <v>5832</v>
      </c>
      <c r="M18" s="31">
        <v>130</v>
      </c>
      <c r="N18" s="31">
        <f t="shared" si="1"/>
        <v>122105.09</v>
      </c>
    </row>
    <row r="19" spans="1:14" ht="40.5" customHeight="1" x14ac:dyDescent="0.35">
      <c r="A19" s="37" t="s">
        <v>53</v>
      </c>
      <c r="B19" s="30">
        <f>B20+B21+B22</f>
        <v>11021.2</v>
      </c>
      <c r="C19" s="30">
        <f t="shared" ref="C19:M19" si="4">C20+C21+C22</f>
        <v>932.30000000000018</v>
      </c>
      <c r="D19" s="30">
        <f t="shared" si="4"/>
        <v>2632.7</v>
      </c>
      <c r="E19" s="30">
        <f t="shared" si="4"/>
        <v>13325.349999999999</v>
      </c>
      <c r="F19" s="30">
        <f t="shared" si="4"/>
        <v>-3231.8</v>
      </c>
      <c r="G19" s="30">
        <f t="shared" si="4"/>
        <v>7374.6</v>
      </c>
      <c r="H19" s="30">
        <f t="shared" si="4"/>
        <v>7576.97</v>
      </c>
      <c r="I19" s="30">
        <f t="shared" si="4"/>
        <v>20545.79</v>
      </c>
      <c r="J19" s="30">
        <f t="shared" si="4"/>
        <v>7322.4000000000005</v>
      </c>
      <c r="K19" s="47">
        <f t="shared" si="4"/>
        <v>-1302.23</v>
      </c>
      <c r="L19" s="30">
        <f t="shared" si="4"/>
        <v>14923.75</v>
      </c>
      <c r="M19" s="30">
        <f t="shared" si="4"/>
        <v>-1351.88</v>
      </c>
      <c r="N19" s="30">
        <f t="shared" ref="N19:N22" si="5">SUM(B19:M19)</f>
        <v>79769.149999999994</v>
      </c>
    </row>
    <row r="20" spans="1:14" ht="40.5" customHeight="1" x14ac:dyDescent="0.35">
      <c r="A20" s="36" t="s">
        <v>54</v>
      </c>
      <c r="B20" s="31">
        <v>-1862</v>
      </c>
      <c r="C20" s="31">
        <v>-5120.5</v>
      </c>
      <c r="D20" s="31">
        <v>-3062.5</v>
      </c>
      <c r="E20" s="31">
        <v>144.55000000000001</v>
      </c>
      <c r="F20" s="31">
        <v>-4655</v>
      </c>
      <c r="G20" s="31">
        <v>-3087</v>
      </c>
      <c r="H20" s="31">
        <v>3367.7</v>
      </c>
      <c r="I20" s="31">
        <v>2652</v>
      </c>
      <c r="J20" s="31">
        <v>5490.1</v>
      </c>
      <c r="K20" s="68">
        <v>-1846.9</v>
      </c>
      <c r="L20" s="31">
        <v>227.7</v>
      </c>
      <c r="M20" s="31">
        <v>-3364.9</v>
      </c>
      <c r="N20" s="31">
        <f t="shared" si="5"/>
        <v>-11116.75</v>
      </c>
    </row>
    <row r="21" spans="1:14" ht="40.5" customHeight="1" x14ac:dyDescent="0.35">
      <c r="A21" s="36" t="s">
        <v>55</v>
      </c>
      <c r="B21" s="31"/>
      <c r="C21" s="31"/>
      <c r="D21" s="31"/>
      <c r="E21" s="31"/>
      <c r="F21" s="31"/>
      <c r="G21" s="31"/>
      <c r="H21" s="31"/>
      <c r="I21" s="31"/>
      <c r="J21" s="31"/>
      <c r="K21" s="68">
        <v>0</v>
      </c>
      <c r="L21" s="31"/>
      <c r="M21" s="31"/>
      <c r="N21" s="31">
        <f t="shared" si="5"/>
        <v>0</v>
      </c>
    </row>
    <row r="22" spans="1:14" ht="40.5" customHeight="1" x14ac:dyDescent="0.35">
      <c r="A22" s="46" t="s">
        <v>56</v>
      </c>
      <c r="B22" s="31">
        <v>12883.2</v>
      </c>
      <c r="C22" s="31">
        <v>6052.8</v>
      </c>
      <c r="D22" s="31">
        <v>5695.2</v>
      </c>
      <c r="E22" s="31">
        <v>13180.8</v>
      </c>
      <c r="F22" s="31">
        <v>1423.2</v>
      </c>
      <c r="G22" s="31">
        <v>10461.6</v>
      </c>
      <c r="H22" s="31">
        <v>4209.2700000000004</v>
      </c>
      <c r="I22" s="31">
        <v>17893.79</v>
      </c>
      <c r="J22" s="31">
        <v>1832.3</v>
      </c>
      <c r="K22" s="68">
        <v>544.66999999999996</v>
      </c>
      <c r="L22" s="31">
        <v>14696.05</v>
      </c>
      <c r="M22" s="31">
        <v>2013.02</v>
      </c>
      <c r="N22" s="31">
        <f t="shared" si="5"/>
        <v>90885.9</v>
      </c>
    </row>
    <row r="23" spans="1:14" ht="39.75" customHeight="1" x14ac:dyDescent="0.35">
      <c r="A23" s="37" t="s">
        <v>57</v>
      </c>
      <c r="B23" s="30">
        <v>30324.87</v>
      </c>
      <c r="C23" s="30">
        <v>30324.87</v>
      </c>
      <c r="D23" s="30">
        <v>30324.87</v>
      </c>
      <c r="E23" s="30">
        <v>30324.87</v>
      </c>
      <c r="F23" s="30">
        <v>30324.87</v>
      </c>
      <c r="G23" s="30">
        <v>30324.87</v>
      </c>
      <c r="H23" s="30">
        <v>30324.87</v>
      </c>
      <c r="I23" s="30">
        <v>30324.87</v>
      </c>
      <c r="J23" s="30">
        <v>30324.87</v>
      </c>
      <c r="K23" s="47">
        <v>30324.87</v>
      </c>
      <c r="L23" s="30">
        <v>30324.87</v>
      </c>
      <c r="M23" s="30">
        <v>30324.87</v>
      </c>
      <c r="N23" s="30">
        <f t="shared" si="1"/>
        <v>363898.44</v>
      </c>
    </row>
    <row r="24" spans="1:14" ht="22.5" customHeight="1" x14ac:dyDescent="0.35">
      <c r="A24" s="37" t="s">
        <v>25</v>
      </c>
      <c r="B24" s="47">
        <f>B4+B8+B14+B23+B18+B19</f>
        <v>210336.78000000003</v>
      </c>
      <c r="C24" s="47">
        <f t="shared" ref="C24:N24" si="6">C4+C8+C14+C23+C18+C19</f>
        <v>161791.41999999998</v>
      </c>
      <c r="D24" s="47">
        <f t="shared" si="6"/>
        <v>175119.63</v>
      </c>
      <c r="E24" s="47">
        <f t="shared" si="6"/>
        <v>179505.75</v>
      </c>
      <c r="F24" s="47">
        <f t="shared" si="6"/>
        <v>175966.71</v>
      </c>
      <c r="G24" s="47">
        <f t="shared" si="6"/>
        <v>179740.79999999999</v>
      </c>
      <c r="H24" s="47">
        <f t="shared" si="6"/>
        <v>282002.67999999993</v>
      </c>
      <c r="I24" s="47">
        <f t="shared" si="6"/>
        <v>209091.22999999998</v>
      </c>
      <c r="J24" s="47">
        <f t="shared" si="6"/>
        <v>174330.13999999998</v>
      </c>
      <c r="K24" s="47">
        <f t="shared" si="6"/>
        <v>274618.94000000006</v>
      </c>
      <c r="L24" s="47">
        <f t="shared" si="6"/>
        <v>190948.93</v>
      </c>
      <c r="M24" s="47">
        <f t="shared" si="6"/>
        <v>176300.52</v>
      </c>
      <c r="N24" s="47">
        <f t="shared" si="6"/>
        <v>2389753.5299999998</v>
      </c>
    </row>
    <row r="25" spans="1:14" ht="15.75" x14ac:dyDescent="0.25">
      <c r="A25" s="82" t="s">
        <v>70</v>
      </c>
      <c r="B25" s="82"/>
      <c r="C25" s="82"/>
      <c r="D25" s="38"/>
      <c r="E25" s="38"/>
      <c r="F25" s="38"/>
      <c r="G25" s="53"/>
      <c r="H25" s="38"/>
      <c r="I25" s="38"/>
      <c r="J25" s="38"/>
      <c r="K25" s="38"/>
      <c r="L25" s="83" t="s">
        <v>29</v>
      </c>
      <c r="M25" s="83"/>
      <c r="N25" s="83"/>
    </row>
    <row r="26" spans="1:14" ht="15.75" x14ac:dyDescent="0.25">
      <c r="A26" s="39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</row>
    <row r="27" spans="1:14" ht="15.75" x14ac:dyDescent="0.25">
      <c r="A27" s="82" t="s">
        <v>27</v>
      </c>
      <c r="B27" s="82"/>
      <c r="C27" s="82"/>
      <c r="D27" s="38"/>
      <c r="E27" s="38"/>
      <c r="F27" s="38"/>
      <c r="G27" s="38"/>
      <c r="H27" s="38"/>
      <c r="I27" s="38"/>
      <c r="J27" s="38"/>
      <c r="K27" s="38"/>
      <c r="L27" s="83" t="s">
        <v>33</v>
      </c>
      <c r="M27" s="83"/>
      <c r="N27" s="83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workbookViewId="0">
      <selection activeCell="C11" sqref="C11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x14ac:dyDescent="0.25">
      <c r="B1" s="5" t="s">
        <v>52</v>
      </c>
      <c r="C1" s="5"/>
      <c r="D1" s="5"/>
      <c r="E1" s="5"/>
      <c r="F1" s="5"/>
      <c r="G1" s="5"/>
    </row>
    <row r="2" spans="1:7" x14ac:dyDescent="0.25">
      <c r="B2" s="5"/>
      <c r="C2" s="5" t="s">
        <v>51</v>
      </c>
      <c r="D2" s="5"/>
      <c r="E2" s="5"/>
      <c r="F2" s="5"/>
      <c r="G2" s="5"/>
    </row>
    <row r="3" spans="1:7" x14ac:dyDescent="0.25">
      <c r="B3" s="5" t="s">
        <v>40</v>
      </c>
      <c r="C3" s="5"/>
      <c r="D3" s="5"/>
      <c r="E3" s="5"/>
      <c r="F3" s="5"/>
      <c r="G3" s="5"/>
    </row>
    <row r="4" spans="1:7" x14ac:dyDescent="0.25">
      <c r="A4" s="57" t="s">
        <v>41</v>
      </c>
      <c r="B4" s="57" t="s">
        <v>41</v>
      </c>
      <c r="C4" s="57"/>
      <c r="D4" s="57" t="s">
        <v>42</v>
      </c>
      <c r="E4" s="57" t="s">
        <v>43</v>
      </c>
    </row>
    <row r="5" spans="1:7" x14ac:dyDescent="0.25">
      <c r="A5" s="58" t="s">
        <v>44</v>
      </c>
      <c r="B5" s="58" t="s">
        <v>45</v>
      </c>
      <c r="C5" s="58" t="s">
        <v>46</v>
      </c>
      <c r="D5" s="58" t="s">
        <v>47</v>
      </c>
      <c r="E5" s="58" t="s">
        <v>48</v>
      </c>
    </row>
    <row r="6" spans="1:7" x14ac:dyDescent="0.25">
      <c r="A6" s="41"/>
      <c r="B6" s="41"/>
      <c r="C6" s="59"/>
      <c r="D6" s="60"/>
      <c r="E6" s="41"/>
    </row>
    <row r="7" spans="1:7" x14ac:dyDescent="0.25">
      <c r="A7" s="41"/>
      <c r="B7" s="41"/>
      <c r="C7" s="59"/>
      <c r="D7" s="60"/>
      <c r="E7" s="61"/>
    </row>
    <row r="8" spans="1:7" x14ac:dyDescent="0.25">
      <c r="A8" s="41"/>
      <c r="B8" s="41"/>
      <c r="C8" s="59"/>
      <c r="D8" s="60"/>
      <c r="E8" s="41"/>
    </row>
    <row r="9" spans="1:7" x14ac:dyDescent="0.25">
      <c r="A9" s="41"/>
      <c r="B9" s="41"/>
      <c r="C9" s="59"/>
      <c r="D9" s="60"/>
      <c r="E9" s="41"/>
    </row>
    <row r="10" spans="1:7" x14ac:dyDescent="0.25">
      <c r="A10" s="41"/>
      <c r="B10" s="41"/>
      <c r="C10" s="59"/>
      <c r="D10" s="60"/>
      <c r="E10" s="41"/>
    </row>
    <row r="11" spans="1:7" x14ac:dyDescent="0.25">
      <c r="A11" s="41"/>
      <c r="B11" s="41"/>
      <c r="C11" s="59"/>
      <c r="D11" s="60"/>
      <c r="E11" s="41"/>
    </row>
    <row r="12" spans="1:7" x14ac:dyDescent="0.25">
      <c r="A12" s="41"/>
      <c r="B12" s="41"/>
      <c r="C12" s="59"/>
      <c r="D12" s="60"/>
      <c r="E12" s="41"/>
    </row>
    <row r="13" spans="1:7" x14ac:dyDescent="0.25">
      <c r="A13" s="41"/>
      <c r="B13" s="41"/>
      <c r="C13" s="59"/>
      <c r="D13" s="60"/>
      <c r="E13" s="41"/>
    </row>
    <row r="14" spans="1:7" x14ac:dyDescent="0.25">
      <c r="A14" s="41"/>
      <c r="B14" s="41"/>
      <c r="C14" s="59"/>
      <c r="D14" s="60"/>
      <c r="E14" s="41"/>
    </row>
    <row r="15" spans="1:7" x14ac:dyDescent="0.25">
      <c r="A15" s="41"/>
      <c r="B15" s="41"/>
      <c r="C15" s="59"/>
      <c r="D15" s="60"/>
      <c r="E15" s="41"/>
    </row>
    <row r="16" spans="1:7" x14ac:dyDescent="0.25">
      <c r="A16" s="41"/>
      <c r="B16" s="41"/>
      <c r="C16" s="59"/>
      <c r="D16" s="60"/>
      <c r="E16" s="41"/>
    </row>
    <row r="17" spans="1:5" x14ac:dyDescent="0.25">
      <c r="A17" s="41"/>
      <c r="B17" s="41"/>
      <c r="C17" s="59"/>
      <c r="D17" s="60"/>
      <c r="E17" s="41"/>
    </row>
    <row r="18" spans="1:5" x14ac:dyDescent="0.25">
      <c r="A18" s="41"/>
      <c r="B18" s="41"/>
      <c r="C18" s="59"/>
      <c r="D18" s="60"/>
      <c r="E18" s="41"/>
    </row>
    <row r="19" spans="1:5" x14ac:dyDescent="0.25">
      <c r="A19" s="41"/>
      <c r="B19" s="41"/>
      <c r="C19" s="59"/>
      <c r="D19" s="41"/>
      <c r="E19" s="41"/>
    </row>
    <row r="20" spans="1:5" x14ac:dyDescent="0.25">
      <c r="A20" s="41"/>
      <c r="B20" s="41"/>
      <c r="C20" s="59"/>
      <c r="D20" s="41"/>
      <c r="E20" s="41"/>
    </row>
    <row r="21" spans="1:5" x14ac:dyDescent="0.25">
      <c r="A21" s="41"/>
      <c r="B21" s="41"/>
      <c r="C21" s="59"/>
      <c r="D21" s="41"/>
      <c r="E21" s="41"/>
    </row>
    <row r="22" spans="1:5" x14ac:dyDescent="0.25">
      <c r="A22" s="41"/>
      <c r="B22" s="41"/>
      <c r="C22" s="59"/>
      <c r="D22" s="41"/>
      <c r="E22" s="41"/>
    </row>
    <row r="23" spans="1:5" x14ac:dyDescent="0.25">
      <c r="A23" s="41"/>
      <c r="B23" s="41"/>
      <c r="C23" s="59"/>
      <c r="D23" s="41"/>
      <c r="E23" s="41"/>
    </row>
    <row r="24" spans="1:5" x14ac:dyDescent="0.25">
      <c r="A24" s="41"/>
      <c r="B24" s="41"/>
      <c r="C24" s="59"/>
      <c r="D24" s="41"/>
      <c r="E24" s="41"/>
    </row>
    <row r="25" spans="1:5" x14ac:dyDescent="0.25">
      <c r="A25" s="41"/>
      <c r="B25" s="41"/>
      <c r="C25" s="59"/>
      <c r="D25" s="41"/>
      <c r="E25" s="41"/>
    </row>
    <row r="26" spans="1:5" x14ac:dyDescent="0.25">
      <c r="A26" s="41"/>
      <c r="B26" s="41"/>
      <c r="C26" s="59"/>
      <c r="D26" s="41"/>
      <c r="E26" s="41"/>
    </row>
    <row r="27" spans="1:5" x14ac:dyDescent="0.25">
      <c r="A27" s="41"/>
      <c r="B27" s="41"/>
      <c r="C27" s="59"/>
      <c r="D27" s="41"/>
      <c r="E27" s="41"/>
    </row>
    <row r="28" spans="1:5" x14ac:dyDescent="0.25">
      <c r="A28" s="41"/>
      <c r="B28" s="41"/>
      <c r="C28" s="59"/>
      <c r="D28" s="41"/>
      <c r="E28" s="15"/>
    </row>
    <row r="29" spans="1:5" x14ac:dyDescent="0.25">
      <c r="A29" s="15"/>
      <c r="B29" s="15"/>
      <c r="C29" s="59"/>
      <c r="D29" s="15"/>
      <c r="E29" s="15"/>
    </row>
    <row r="30" spans="1:5" x14ac:dyDescent="0.25">
      <c r="A30" s="15"/>
      <c r="B30" s="15"/>
      <c r="C30" s="59"/>
      <c r="D30" s="15"/>
      <c r="E30" s="15"/>
    </row>
    <row r="31" spans="1:5" x14ac:dyDescent="0.25">
      <c r="A31" s="15"/>
      <c r="B31" s="15"/>
      <c r="C31" s="59"/>
      <c r="D31" s="15"/>
      <c r="E31" s="15"/>
    </row>
    <row r="32" spans="1:5" x14ac:dyDescent="0.25">
      <c r="A32" s="15"/>
      <c r="B32" s="15"/>
      <c r="C32" s="59"/>
      <c r="D32" s="15"/>
      <c r="E32" s="15"/>
    </row>
    <row r="33" spans="1:5" x14ac:dyDescent="0.25">
      <c r="A33" s="15"/>
      <c r="B33" s="15"/>
      <c r="C33" s="59"/>
      <c r="D33" s="15"/>
      <c r="E33" s="15"/>
    </row>
    <row r="34" spans="1:5" x14ac:dyDescent="0.25">
      <c r="A34" s="15"/>
      <c r="B34" s="15"/>
      <c r="C34" s="59"/>
      <c r="D34" s="15"/>
      <c r="E34" s="15"/>
    </row>
    <row r="35" spans="1:5" x14ac:dyDescent="0.25">
      <c r="A35" s="15"/>
      <c r="B35" s="15"/>
      <c r="C35" s="59"/>
      <c r="D35" s="15"/>
      <c r="E35" s="15"/>
    </row>
    <row r="36" spans="1:5" x14ac:dyDescent="0.25">
      <c r="A36" s="15"/>
      <c r="B36" s="15"/>
      <c r="C36" s="59"/>
      <c r="D36" s="15"/>
      <c r="E36" s="15"/>
    </row>
    <row r="37" spans="1:5" x14ac:dyDescent="0.25">
      <c r="A37" s="15"/>
      <c r="B37" s="15"/>
      <c r="C37" s="59"/>
      <c r="D37" s="15"/>
      <c r="E37" s="15"/>
    </row>
    <row r="38" spans="1:5" x14ac:dyDescent="0.25">
      <c r="A38" s="15"/>
      <c r="B38" s="15"/>
      <c r="C38" s="59"/>
      <c r="D38" s="15"/>
      <c r="E38" s="15"/>
    </row>
    <row r="39" spans="1:5" x14ac:dyDescent="0.25">
      <c r="A39" s="15"/>
      <c r="B39" s="15"/>
      <c r="C39" s="59"/>
      <c r="D39" s="15"/>
      <c r="E39" s="15"/>
    </row>
    <row r="40" spans="1:5" x14ac:dyDescent="0.25">
      <c r="A40" s="15"/>
      <c r="B40" s="15"/>
      <c r="C40" s="59"/>
      <c r="D40" s="15"/>
      <c r="E40" s="15"/>
    </row>
    <row r="41" spans="1:5" x14ac:dyDescent="0.25">
      <c r="A41" s="15"/>
      <c r="B41" s="15"/>
      <c r="C41" s="59"/>
      <c r="D41" s="15"/>
      <c r="E41" s="15"/>
    </row>
    <row r="42" spans="1:5" x14ac:dyDescent="0.25">
      <c r="A42" s="15"/>
      <c r="B42" s="15"/>
      <c r="C42" s="59"/>
      <c r="D42" s="15"/>
      <c r="E42" s="15"/>
    </row>
    <row r="43" spans="1:5" x14ac:dyDescent="0.25">
      <c r="A43" s="15"/>
      <c r="B43" s="15"/>
      <c r="C43" s="59"/>
      <c r="D43" s="15"/>
      <c r="E43" s="15"/>
    </row>
    <row r="44" spans="1:5" x14ac:dyDescent="0.25">
      <c r="A44" s="15"/>
      <c r="B44" s="15"/>
      <c r="C44" s="59"/>
      <c r="D44" s="15"/>
      <c r="E44" s="15"/>
    </row>
    <row r="45" spans="1:5" x14ac:dyDescent="0.25">
      <c r="A45" s="15"/>
      <c r="B45" s="15"/>
      <c r="C45" s="59"/>
      <c r="D45" s="15"/>
      <c r="E45" s="15"/>
    </row>
    <row r="46" spans="1:5" x14ac:dyDescent="0.25">
      <c r="A46" s="15"/>
      <c r="B46" s="15"/>
      <c r="C46" s="59"/>
      <c r="D46" s="15"/>
      <c r="E46" s="15"/>
    </row>
    <row r="47" spans="1:5" x14ac:dyDescent="0.25">
      <c r="A47" s="15"/>
      <c r="B47" s="15"/>
      <c r="C47" s="59"/>
      <c r="D47" s="15"/>
      <c r="E47" s="15"/>
    </row>
    <row r="48" spans="1:5" x14ac:dyDescent="0.25">
      <c r="A48" s="15"/>
      <c r="B48" s="15"/>
      <c r="C48" s="59"/>
      <c r="D48" s="15"/>
      <c r="E48" s="15"/>
    </row>
    <row r="49" spans="1:5" x14ac:dyDescent="0.25">
      <c r="A49" s="15"/>
      <c r="B49" s="15"/>
      <c r="C49" s="59"/>
      <c r="D49" s="15"/>
      <c r="E49" s="15"/>
    </row>
    <row r="50" spans="1:5" x14ac:dyDescent="0.25">
      <c r="A50" s="15"/>
      <c r="B50" s="15"/>
      <c r="C50" s="59"/>
      <c r="D50" s="15"/>
      <c r="E50" s="15"/>
    </row>
    <row r="51" spans="1:5" x14ac:dyDescent="0.25">
      <c r="A51" s="15"/>
      <c r="B51" s="15"/>
      <c r="C51" s="59"/>
      <c r="D51" s="15"/>
      <c r="E51" s="15"/>
    </row>
    <row r="52" spans="1:5" x14ac:dyDescent="0.25">
      <c r="A52" s="15"/>
      <c r="B52" s="15"/>
      <c r="C52" s="59"/>
      <c r="D52" s="15"/>
      <c r="E52" s="15"/>
    </row>
    <row r="53" spans="1:5" x14ac:dyDescent="0.25">
      <c r="A53" s="15"/>
      <c r="B53" s="15"/>
      <c r="C53" s="59"/>
      <c r="D53" s="15"/>
      <c r="E53" s="15"/>
    </row>
    <row r="54" spans="1:5" x14ac:dyDescent="0.25">
      <c r="A54" s="15"/>
      <c r="B54" s="15"/>
      <c r="C54" s="15"/>
      <c r="D54" s="15"/>
      <c r="E54" s="15"/>
    </row>
    <row r="55" spans="1:5" x14ac:dyDescent="0.25">
      <c r="A55" s="15"/>
      <c r="B55" s="15"/>
      <c r="C55" s="15"/>
      <c r="D55" s="15"/>
      <c r="E55" s="15"/>
    </row>
    <row r="56" spans="1:5" x14ac:dyDescent="0.25">
      <c r="A56" s="15"/>
      <c r="B56" s="15"/>
      <c r="C56" s="15"/>
      <c r="D56" s="15"/>
      <c r="E56" s="15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opLeftCell="A19" workbookViewId="0">
      <selection activeCell="D41" sqref="D41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76" t="s">
        <v>60</v>
      </c>
      <c r="C1" s="76"/>
      <c r="D1" s="76"/>
    </row>
    <row r="2" spans="1:4" ht="15.75" x14ac:dyDescent="0.25">
      <c r="A2" s="6"/>
      <c r="B2" s="80" t="s">
        <v>51</v>
      </c>
      <c r="C2" s="80"/>
      <c r="D2" s="80"/>
    </row>
    <row r="3" spans="1:4" ht="15.75" x14ac:dyDescent="0.25">
      <c r="A3" s="6"/>
      <c r="B3" s="76" t="s">
        <v>49</v>
      </c>
      <c r="C3" s="76"/>
      <c r="D3" s="76"/>
    </row>
    <row r="4" spans="1:4" ht="26.25" x14ac:dyDescent="0.25">
      <c r="A4" s="8"/>
      <c r="B4" s="9" t="s">
        <v>0</v>
      </c>
      <c r="C4" s="8" t="s">
        <v>1</v>
      </c>
      <c r="D4" s="9" t="s">
        <v>26</v>
      </c>
    </row>
    <row r="5" spans="1:4" ht="15.75" x14ac:dyDescent="0.25">
      <c r="A5" s="8"/>
      <c r="B5" s="72" t="s">
        <v>7</v>
      </c>
      <c r="C5" s="8"/>
      <c r="D5" s="9"/>
    </row>
    <row r="6" spans="1:4" ht="15.75" x14ac:dyDescent="0.25">
      <c r="A6" s="8">
        <v>1</v>
      </c>
      <c r="B6" s="73" t="s">
        <v>80</v>
      </c>
      <c r="C6" s="8">
        <v>6738.77</v>
      </c>
      <c r="D6" s="9"/>
    </row>
    <row r="7" spans="1:4" ht="15.75" x14ac:dyDescent="0.25">
      <c r="A7" s="8"/>
      <c r="B7" s="72" t="s">
        <v>79</v>
      </c>
      <c r="C7" s="10">
        <v>6738.77</v>
      </c>
      <c r="D7" s="75">
        <v>6738.77</v>
      </c>
    </row>
    <row r="8" spans="1:4" x14ac:dyDescent="0.25">
      <c r="A8" s="8"/>
      <c r="B8" s="51" t="s">
        <v>8</v>
      </c>
      <c r="C8" s="8"/>
      <c r="D8" s="9"/>
    </row>
    <row r="9" spans="1:4" x14ac:dyDescent="0.25">
      <c r="A9" s="10">
        <v>1</v>
      </c>
      <c r="B9" s="70" t="s">
        <v>80</v>
      </c>
      <c r="C9" s="10">
        <v>11605.66</v>
      </c>
      <c r="D9" s="10"/>
    </row>
    <row r="10" spans="1:4" x14ac:dyDescent="0.25">
      <c r="A10" s="40">
        <v>2</v>
      </c>
      <c r="B10" s="13" t="s">
        <v>87</v>
      </c>
      <c r="C10" s="49">
        <v>3475.18</v>
      </c>
      <c r="D10" s="3"/>
    </row>
    <row r="11" spans="1:4" x14ac:dyDescent="0.25">
      <c r="A11" s="43">
        <v>3</v>
      </c>
      <c r="B11" s="15" t="s">
        <v>88</v>
      </c>
      <c r="C11" s="50">
        <v>1211.4000000000001</v>
      </c>
      <c r="D11" s="14"/>
    </row>
    <row r="12" spans="1:4" x14ac:dyDescent="0.25">
      <c r="A12" s="43">
        <v>4</v>
      </c>
      <c r="B12" s="15" t="s">
        <v>82</v>
      </c>
      <c r="C12" s="50">
        <v>575.91999999999996</v>
      </c>
      <c r="D12" s="62"/>
    </row>
    <row r="13" spans="1:4" x14ac:dyDescent="0.25">
      <c r="A13" s="43">
        <v>5</v>
      </c>
      <c r="B13" s="15" t="s">
        <v>82</v>
      </c>
      <c r="C13" s="50">
        <v>2390.96</v>
      </c>
      <c r="D13" s="62"/>
    </row>
    <row r="14" spans="1:4" x14ac:dyDescent="0.25">
      <c r="A14" s="15"/>
      <c r="B14" s="3" t="s">
        <v>81</v>
      </c>
      <c r="C14" s="22">
        <f>SUM(C9:C13)</f>
        <v>19259.12</v>
      </c>
      <c r="D14" s="62">
        <v>25997.89</v>
      </c>
    </row>
    <row r="15" spans="1:4" x14ac:dyDescent="0.25">
      <c r="A15" s="41"/>
      <c r="B15" s="42" t="s">
        <v>9</v>
      </c>
      <c r="C15" s="43"/>
      <c r="D15" s="14"/>
    </row>
    <row r="16" spans="1:4" x14ac:dyDescent="0.25">
      <c r="A16" s="64">
        <v>1</v>
      </c>
      <c r="B16" s="67" t="s">
        <v>80</v>
      </c>
      <c r="C16" s="17">
        <v>8610.65</v>
      </c>
      <c r="D16" s="66"/>
    </row>
    <row r="17" spans="1:4" x14ac:dyDescent="0.25">
      <c r="A17" s="15">
        <v>2</v>
      </c>
      <c r="B17" s="67" t="s">
        <v>95</v>
      </c>
      <c r="C17" s="15">
        <v>1324.9</v>
      </c>
      <c r="D17" s="15"/>
    </row>
    <row r="18" spans="1:4" x14ac:dyDescent="0.25">
      <c r="A18" s="15">
        <v>3</v>
      </c>
      <c r="B18" s="13" t="s">
        <v>96</v>
      </c>
      <c r="C18" s="13">
        <v>-1200</v>
      </c>
      <c r="D18" s="3"/>
    </row>
    <row r="19" spans="1:4" x14ac:dyDescent="0.25">
      <c r="A19" s="15"/>
      <c r="B19" s="14" t="s">
        <v>94</v>
      </c>
      <c r="C19" s="14">
        <f>SUM(C16:C18)</f>
        <v>8735.5499999999993</v>
      </c>
      <c r="D19" s="14">
        <v>34733.440000000002</v>
      </c>
    </row>
    <row r="20" spans="1:4" x14ac:dyDescent="0.25">
      <c r="A20" s="15"/>
      <c r="B20" s="14" t="s">
        <v>10</v>
      </c>
      <c r="C20" s="43"/>
      <c r="D20" s="14"/>
    </row>
    <row r="21" spans="1:4" x14ac:dyDescent="0.25">
      <c r="A21" s="15">
        <v>1</v>
      </c>
      <c r="B21" s="15" t="s">
        <v>80</v>
      </c>
      <c r="C21" s="15">
        <v>8236.27</v>
      </c>
      <c r="D21" s="14"/>
    </row>
    <row r="22" spans="1:4" x14ac:dyDescent="0.25">
      <c r="A22" s="43">
        <v>2</v>
      </c>
      <c r="B22" s="44" t="s">
        <v>82</v>
      </c>
      <c r="C22" s="43">
        <v>1072.7</v>
      </c>
      <c r="D22" s="15"/>
    </row>
    <row r="23" spans="1:4" x14ac:dyDescent="0.25">
      <c r="A23" s="15">
        <v>3</v>
      </c>
      <c r="B23" s="15" t="s">
        <v>102</v>
      </c>
      <c r="C23" s="15">
        <v>46031.6</v>
      </c>
      <c r="D23" s="14"/>
    </row>
    <row r="24" spans="1:4" x14ac:dyDescent="0.25">
      <c r="A24" s="15">
        <v>4</v>
      </c>
      <c r="B24" s="15" t="s">
        <v>95</v>
      </c>
      <c r="C24" s="15">
        <v>875.05</v>
      </c>
      <c r="D24" s="14"/>
    </row>
    <row r="25" spans="1:4" x14ac:dyDescent="0.25">
      <c r="A25" s="15">
        <v>5</v>
      </c>
      <c r="B25" s="43" t="s">
        <v>103</v>
      </c>
      <c r="C25" s="43">
        <v>880.6</v>
      </c>
      <c r="D25" s="14"/>
    </row>
    <row r="26" spans="1:4" x14ac:dyDescent="0.25">
      <c r="A26" s="15"/>
      <c r="B26" s="14" t="s">
        <v>98</v>
      </c>
      <c r="C26" s="14">
        <f>SUM(C21:C25)</f>
        <v>57096.22</v>
      </c>
      <c r="D26" s="14">
        <v>91829.66</v>
      </c>
    </row>
    <row r="27" spans="1:4" x14ac:dyDescent="0.25">
      <c r="A27" s="15"/>
      <c r="B27" s="33" t="s">
        <v>11</v>
      </c>
      <c r="C27" s="15"/>
      <c r="D27" s="14"/>
    </row>
    <row r="28" spans="1:4" x14ac:dyDescent="0.25">
      <c r="A28" s="15">
        <v>1</v>
      </c>
      <c r="B28" s="13" t="s">
        <v>80</v>
      </c>
      <c r="C28" s="15">
        <v>7861.9</v>
      </c>
      <c r="D28" s="14"/>
    </row>
    <row r="29" spans="1:4" x14ac:dyDescent="0.25">
      <c r="A29" s="15">
        <v>2</v>
      </c>
      <c r="B29" s="15" t="s">
        <v>110</v>
      </c>
      <c r="C29" s="43">
        <v>656</v>
      </c>
      <c r="D29" s="14"/>
    </row>
    <row r="30" spans="1:4" x14ac:dyDescent="0.25">
      <c r="A30" s="15"/>
      <c r="B30" s="14" t="s">
        <v>105</v>
      </c>
      <c r="C30" s="14">
        <f>SUM(C28:C29)</f>
        <v>8517.9</v>
      </c>
      <c r="D30" s="14">
        <v>100347.56</v>
      </c>
    </row>
    <row r="31" spans="1:4" x14ac:dyDescent="0.25">
      <c r="A31" s="15"/>
      <c r="B31" s="14" t="s">
        <v>12</v>
      </c>
      <c r="C31" s="43"/>
      <c r="D31" s="14"/>
    </row>
    <row r="32" spans="1:4" x14ac:dyDescent="0.25">
      <c r="A32" s="15">
        <v>1</v>
      </c>
      <c r="B32" s="15" t="s">
        <v>80</v>
      </c>
      <c r="C32" s="43">
        <v>4492.51</v>
      </c>
      <c r="D32" s="14"/>
    </row>
    <row r="33" spans="1:4" x14ac:dyDescent="0.25">
      <c r="A33" s="15">
        <v>2</v>
      </c>
      <c r="B33" s="34" t="s">
        <v>118</v>
      </c>
      <c r="C33" s="43">
        <v>2318</v>
      </c>
      <c r="D33" s="15"/>
    </row>
    <row r="34" spans="1:4" x14ac:dyDescent="0.25">
      <c r="A34" s="15"/>
      <c r="B34" s="33" t="s">
        <v>116</v>
      </c>
      <c r="C34" s="14">
        <f>SUM(C32:C33)</f>
        <v>6810.51</v>
      </c>
      <c r="D34" s="14">
        <v>107158.07</v>
      </c>
    </row>
    <row r="35" spans="1:4" x14ac:dyDescent="0.25">
      <c r="A35" s="15"/>
      <c r="B35" s="33" t="s">
        <v>13</v>
      </c>
      <c r="C35" s="14"/>
      <c r="D35" s="14"/>
    </row>
    <row r="36" spans="1:4" x14ac:dyDescent="0.25">
      <c r="A36" s="15">
        <v>1</v>
      </c>
      <c r="B36" s="26" t="s">
        <v>80</v>
      </c>
      <c r="C36" s="43">
        <v>8985.02</v>
      </c>
      <c r="D36" s="14">
        <f>C36+D34</f>
        <v>116143.09000000001</v>
      </c>
    </row>
    <row r="37" spans="1:4" x14ac:dyDescent="0.25">
      <c r="A37" s="15"/>
      <c r="B37" s="33" t="s">
        <v>14</v>
      </c>
      <c r="C37" s="14"/>
      <c r="D37" s="14"/>
    </row>
    <row r="38" spans="1:4" x14ac:dyDescent="0.25">
      <c r="A38" s="15">
        <v>1</v>
      </c>
      <c r="B38" s="24" t="s">
        <v>124</v>
      </c>
      <c r="C38" s="14">
        <v>5832</v>
      </c>
      <c r="D38" s="14">
        <f>C38+D36</f>
        <v>121975.09000000001</v>
      </c>
    </row>
    <row r="39" spans="1:4" x14ac:dyDescent="0.25">
      <c r="A39" s="15"/>
      <c r="B39" s="33" t="s">
        <v>15</v>
      </c>
      <c r="C39" s="14"/>
      <c r="D39" s="14"/>
    </row>
    <row r="40" spans="1:4" x14ac:dyDescent="0.25">
      <c r="A40" s="15">
        <v>1</v>
      </c>
      <c r="B40" s="26" t="s">
        <v>132</v>
      </c>
      <c r="C40" s="14">
        <v>130</v>
      </c>
      <c r="D40" s="14">
        <f>C40+D38</f>
        <v>122105.09000000001</v>
      </c>
    </row>
    <row r="41" spans="1:4" x14ac:dyDescent="0.25">
      <c r="A41" s="15"/>
      <c r="B41" s="33"/>
      <c r="C41" s="14"/>
      <c r="D41" s="14"/>
    </row>
    <row r="42" spans="1:4" x14ac:dyDescent="0.25">
      <c r="A42" s="15"/>
      <c r="B42" s="33"/>
      <c r="C42" s="14"/>
      <c r="D42" s="14"/>
    </row>
    <row r="43" spans="1:4" x14ac:dyDescent="0.25">
      <c r="A43" s="15"/>
      <c r="B43" s="33"/>
      <c r="C43" s="14"/>
      <c r="D43" s="14"/>
    </row>
    <row r="44" spans="1:4" x14ac:dyDescent="0.25">
      <c r="A44" s="15"/>
      <c r="B44" s="33"/>
      <c r="C44" s="14"/>
      <c r="D44" s="14"/>
    </row>
    <row r="45" spans="1:4" x14ac:dyDescent="0.25">
      <c r="A45" s="15"/>
      <c r="B45" s="33"/>
      <c r="C45" s="14"/>
      <c r="D45" s="14"/>
    </row>
    <row r="46" spans="1:4" x14ac:dyDescent="0.25">
      <c r="A46" s="15"/>
      <c r="B46" s="33"/>
      <c r="C46" s="14"/>
      <c r="D46" s="14"/>
    </row>
    <row r="47" spans="1:4" x14ac:dyDescent="0.25">
      <c r="A47" s="15"/>
      <c r="B47" s="33"/>
      <c r="C47" s="14"/>
      <c r="D47" s="14"/>
    </row>
    <row r="48" spans="1:4" x14ac:dyDescent="0.25">
      <c r="A48" s="15"/>
      <c r="B48" s="33"/>
      <c r="C48" s="14"/>
      <c r="D48" s="14"/>
    </row>
    <row r="49" spans="1:4" x14ac:dyDescent="0.25">
      <c r="A49" s="15"/>
      <c r="B49" s="33"/>
      <c r="C49" s="14"/>
      <c r="D49" s="14"/>
    </row>
    <row r="50" spans="1:4" x14ac:dyDescent="0.25">
      <c r="A50" s="15"/>
      <c r="B50" s="33"/>
      <c r="C50" s="14"/>
      <c r="D50" s="14"/>
    </row>
    <row r="51" spans="1:4" x14ac:dyDescent="0.25">
      <c r="A51" s="15"/>
      <c r="B51" s="40"/>
      <c r="C51" s="43"/>
      <c r="D51" s="14"/>
    </row>
    <row r="52" spans="1:4" x14ac:dyDescent="0.25">
      <c r="A52" s="15"/>
      <c r="B52" s="25"/>
      <c r="C52" s="14"/>
      <c r="D52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2016-01-25T07:26:22Z</cp:lastPrinted>
  <dcterms:created xsi:type="dcterms:W3CDTF">2011-07-25T05:21:17Z</dcterms:created>
  <dcterms:modified xsi:type="dcterms:W3CDTF">2021-01-25T09:45:12Z</dcterms:modified>
</cp:coreProperties>
</file>