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7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заявл." sheetId="8" r:id="rId7"/>
    <sheet name="Лиц. счет. Св. расчет" sheetId="5" r:id="rId8"/>
    <sheet name="Доп.раб." sheetId="9" r:id="rId9"/>
    <sheet name="Лист2" sheetId="10" r:id="rId10"/>
  </sheets>
  <calcPr calcId="145621"/>
</workbook>
</file>

<file path=xl/calcChain.xml><?xml version="1.0" encoding="utf-8"?>
<calcChain xmlns="http://schemas.openxmlformats.org/spreadsheetml/2006/main">
  <c r="D30" i="9" l="1"/>
  <c r="D21" i="6"/>
  <c r="D23" i="6"/>
  <c r="D55" i="2"/>
  <c r="C55" i="2"/>
  <c r="D49" i="1"/>
  <c r="C49" i="1"/>
  <c r="D28" i="9"/>
  <c r="C47" i="2"/>
  <c r="D47" i="2" s="1"/>
  <c r="D49" i="2" s="1"/>
  <c r="D42" i="1"/>
  <c r="D44" i="1" s="1"/>
  <c r="C21" i="6"/>
  <c r="C26" i="9" l="1"/>
  <c r="C43" i="2"/>
  <c r="C40" i="1"/>
  <c r="C36" i="1"/>
  <c r="C20" i="9"/>
  <c r="C14" i="3"/>
  <c r="C32" i="1"/>
  <c r="C33" i="2"/>
  <c r="C16" i="9"/>
  <c r="C9" i="3"/>
  <c r="C28" i="1"/>
  <c r="C27" i="2"/>
  <c r="C18" i="2"/>
  <c r="C10" i="6"/>
  <c r="D10" i="6" s="1"/>
  <c r="C13" i="2"/>
  <c r="D13" i="2" s="1"/>
  <c r="C12" i="1"/>
  <c r="D12" i="1" s="1"/>
  <c r="M4" i="5"/>
  <c r="L4" i="5"/>
  <c r="K4" i="5"/>
  <c r="J4" i="5"/>
  <c r="I4" i="5"/>
  <c r="H4" i="5"/>
  <c r="G4" i="5"/>
  <c r="F4" i="5"/>
  <c r="E4" i="5"/>
  <c r="D4" i="5"/>
  <c r="C4" i="5"/>
  <c r="B4" i="5"/>
  <c r="C8" i="1"/>
  <c r="C8" i="2"/>
  <c r="K1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J14" i="5"/>
  <c r="I14" i="5"/>
  <c r="H14" i="5"/>
  <c r="G14" i="5"/>
  <c r="F14" i="5"/>
  <c r="E14" i="5"/>
  <c r="D14" i="5"/>
  <c r="C14" i="5"/>
  <c r="B14" i="5"/>
  <c r="B24" i="5" l="1"/>
  <c r="J24" i="5"/>
  <c r="D18" i="2"/>
  <c r="F24" i="5"/>
  <c r="L24" i="5"/>
  <c r="H24" i="5"/>
  <c r="E24" i="5"/>
  <c r="I24" i="5"/>
  <c r="M24" i="5"/>
  <c r="G24" i="5"/>
  <c r="K24" i="5"/>
  <c r="D24" i="5"/>
  <c r="C24" i="5"/>
  <c r="N19" i="5"/>
  <c r="N6" i="5"/>
  <c r="N23" i="5"/>
  <c r="N13" i="5"/>
  <c r="N5" i="5"/>
  <c r="N4" i="5" l="1"/>
  <c r="N10" i="5" l="1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<sst xmlns="http://schemas.openxmlformats.org/spreadsheetml/2006/main" count="244" uniqueCount="125">
  <si>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</si>
  <si>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</si>
  <si>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</si>
  <si>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</si>
  <si>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</si>
  <si>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</si>
  <si>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</si>
  <si>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</si>
  <si>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</si>
  <si>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</si>
  <si>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</si>
  <si>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</si>
  <si>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</si>
  <si>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</si>
  <si>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</si>
  <si>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</si>
  <si>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</si>
  <si>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</si>
  <si>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</si>
  <si>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</si>
  <si>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</si>
  <si>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</si>
  <si>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</si>
  <si>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</si>
  <si>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</si>
  <si>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</si>
  <si>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</si>
  <si>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</si>
  <si>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</si>
  <si>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</si>
  <si>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</si>
  <si>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</si>
  <si>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</si>
  <si>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</si>
  <si>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</si>
  <si>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</si>
  <si>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</si>
  <si>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</si>
  <si>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</si>
  <si>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Сосновая,16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</si>
  <si>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</si>
  <si>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</si>
  <si>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</si>
  <si>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</si>
  <si>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</si>
  <si>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</si>
  <si>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</si>
  <si>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</si>
  <si>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</si>
  <si>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</si>
  <si>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</si>
  <si>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</si>
  <si>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</si>
  <si>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</si>
  <si>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</si>
  <si>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</si>
  <si>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</si>
  <si>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</si>
  <si>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</si>
  <si>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</si>
  <si>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</si>
  <si>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</si>
  <si>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</si>
  <si>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Под.№1.Замена доводчика входной двери</t>
  </si>
  <si>
    <t>Итого:</t>
  </si>
  <si>
    <t>Под.№4.Подвал.Замена канализационного стояка</t>
  </si>
  <si>
    <t>Под.№1,2.Замена светильников "Онлайт" 3шт., "Навигатор" 7шт</t>
  </si>
  <si>
    <t>Замена батарей ,установка кранов в кв.82</t>
  </si>
  <si>
    <t>ИТОГО за февраль</t>
  </si>
  <si>
    <t>Очистка подъездных козырьков от снега</t>
  </si>
  <si>
    <t>Ремонт доводчика за декабрь 2019г.</t>
  </si>
  <si>
    <t>Замена автомата кв.15</t>
  </si>
  <si>
    <t>Установка светильника и передача жильцам светильников в кол-ве 8 шт</t>
  </si>
  <si>
    <t>Итого за март</t>
  </si>
  <si>
    <t>Ремонт подъездной двери</t>
  </si>
  <si>
    <t>Итога за март</t>
  </si>
  <si>
    <t>Замена неисправного автомата в электрощите</t>
  </si>
  <si>
    <t>Ремонт ручки окна кв.142</t>
  </si>
  <si>
    <t>Итого за апрель</t>
  </si>
  <si>
    <t>Подъезд №1,2 Установка замков на решетки</t>
  </si>
  <si>
    <t>Дезинфекция подъезда</t>
  </si>
  <si>
    <t>Итого за май</t>
  </si>
  <si>
    <t>Квартира №8 Ревизия щита .Включен автомат</t>
  </si>
  <si>
    <t>Квартира №103 Установка абоненской трубки</t>
  </si>
  <si>
    <t>Квартира №151 Герметизация межпанельных швов 30 шт по 300 руб</t>
  </si>
  <si>
    <t>Установка навесного замка на теплоузле</t>
  </si>
  <si>
    <t>Покраска бардюр лицевой стороны</t>
  </si>
  <si>
    <t>Покраска контейнеров 4шт</t>
  </si>
  <si>
    <t xml:space="preserve">Итого за май </t>
  </si>
  <si>
    <t>Квартира №75 Замена крана на стояке ХВС</t>
  </si>
  <si>
    <t>Закрыли дверь в подвал. Прочистка канализации</t>
  </si>
  <si>
    <t xml:space="preserve">Кв№172 Замена регулировочных кранов отопительного прибора </t>
  </si>
  <si>
    <t>Кв №87 Замена регулировочных кранов отопительного прибора 2шт</t>
  </si>
  <si>
    <t>Итого за июнь</t>
  </si>
  <si>
    <t>Наклейки курение запрещено</t>
  </si>
  <si>
    <t>Наклейки доска объявлений</t>
  </si>
  <si>
    <t>Гермитизация швов на балконе Кв№151</t>
  </si>
  <si>
    <t>Замена доводчика входной двери Подъезд №1</t>
  </si>
  <si>
    <t xml:space="preserve">Выдана краска жильцам </t>
  </si>
  <si>
    <t>Поверка счетчиков</t>
  </si>
  <si>
    <t>Итого за июль</t>
  </si>
  <si>
    <t>Установка стеклопакета 4 подъезд</t>
  </si>
  <si>
    <t>Установка пластиковой двери в тамбуре Подъезд№2</t>
  </si>
  <si>
    <t>Изготовление стеклопакета. Монтаж,демонтаж</t>
  </si>
  <si>
    <t>Скос травы на придомовой территории</t>
  </si>
  <si>
    <t>Осмотр подвала с устранением мелких неисправностей</t>
  </si>
  <si>
    <t>Итого за август</t>
  </si>
  <si>
    <t>Чистка фильтров. Промывка системы отопления</t>
  </si>
  <si>
    <t>Итого за сентябрь</t>
  </si>
  <si>
    <t>Очистка чердаков</t>
  </si>
  <si>
    <t>Кв№61 Выданы жителям материалы для ремонта после подтопления.</t>
  </si>
  <si>
    <t>Дизинсекция</t>
  </si>
  <si>
    <t>Ремонт контейнера</t>
  </si>
  <si>
    <t>Установка ПРЭМ</t>
  </si>
  <si>
    <t>Демонтаж ПРЭМ</t>
  </si>
  <si>
    <t>Замена прожекторов 2шт</t>
  </si>
  <si>
    <t>Закрытие отдушен в подвалах</t>
  </si>
  <si>
    <t>Итого за октябрь</t>
  </si>
  <si>
    <t>Замена лопнувшего крана в ТУ 2</t>
  </si>
  <si>
    <t>Итого за декабрь</t>
  </si>
  <si>
    <t>Ремонт ГВС в подвале</t>
  </si>
  <si>
    <t>Повесили замок на комнату уборки инвентаря. Прикрутили уголок на фасадную обшивку в подъезде Подъезд №2,4</t>
  </si>
  <si>
    <t>Очистка козырьков от снега 4шт</t>
  </si>
  <si>
    <t>Ревизия выключателя. Квартира №78</t>
  </si>
  <si>
    <t>Новогодние украшения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</si>
</sst>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0" fontId="0" fillId="0" borderId="1" xfId="0" applyFont="1" applyBorder="1" applyAlignment="1">
      <alignment horizontal="center" wrapText="1"/>
    </xf>
    <xf numFmtId="0" fontId="1" fillId="0" borderId="7" xfId="0" applyFont="1" applyBorder="1"/>
    <xf numFmtId="0" fontId="0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0" fontId="0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0" fontId="5" fillId="0" borderId="5" xfId="0" applyFont="1" applyBorder="1" applyAlignment="1">
      <alignment wrapText="1"/>
    </xf>
    <xf numFmtId="0" fontId="0" fillId="0" borderId="6" xfId="0" applyFont="1" applyBorder="1"/>
    <xf numFmtId="0" fontId="0" fillId="0" borderId="8" xfId="0" applyBorder="1" applyAlignment="1">
      <alignment wrapText="1"/>
    </xf>
    <xf numFmtId="0" fontId="0" fillId="0" borderId="8" xfId="0" applyBorder="1"/>
    <xf numFmtId="2" fontId="1" fillId="0" borderId="1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28" workbookViewId="0">
      <selection activeCell="B49" sqref="B4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39"/>
      <c r="B1" s="74" t="s">
        <v>61</v>
      </c>
      <c r="C1" s="74"/>
      <c r="D1" s="74"/>
      <c r="E1" s="7"/>
      <c r="F1" s="7"/>
      <c r="G1" s="7"/>
      <c r="H1" s="7"/>
    </row>
    <row r="2" spans="1:8" ht="15.75" x14ac:dyDescent="0.25">
      <c r="A2" s="39"/>
      <c r="B2" s="2" t="s">
        <v>39</v>
      </c>
      <c r="C2" s="39"/>
      <c r="D2" s="39"/>
      <c r="E2" s="1"/>
      <c r="F2" s="1"/>
      <c r="G2" s="1"/>
      <c r="H2" s="1"/>
    </row>
    <row r="3" spans="1:8" ht="28.9" customHeight="1" x14ac:dyDescent="0.25">
      <c r="A3" s="39"/>
      <c r="B3" s="73" t="s">
        <v>4</v>
      </c>
      <c r="C3" s="73"/>
      <c r="D3" s="73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13">
        <v>1</v>
      </c>
      <c r="B6" s="13" t="s">
        <v>56</v>
      </c>
      <c r="C6" s="13">
        <v>1223.92</v>
      </c>
      <c r="D6" s="3"/>
      <c r="E6" s="6"/>
      <c r="F6" s="1"/>
    </row>
    <row r="7" spans="1:8" ht="30" x14ac:dyDescent="0.25">
      <c r="A7" s="13">
        <v>2</v>
      </c>
      <c r="B7" s="13" t="s">
        <v>65</v>
      </c>
      <c r="C7" s="13">
        <v>956.87</v>
      </c>
      <c r="D7" s="3"/>
      <c r="E7" s="6"/>
      <c r="F7" s="1"/>
    </row>
    <row r="8" spans="1:8" x14ac:dyDescent="0.25">
      <c r="A8" s="13"/>
      <c r="B8" s="13" t="s">
        <v>64</v>
      </c>
      <c r="C8" s="13">
        <f>SUM(C6:C7)</f>
        <v>2180.79</v>
      </c>
      <c r="D8" s="3">
        <v>2180.79</v>
      </c>
      <c r="E8" s="6"/>
      <c r="F8" s="1"/>
    </row>
    <row r="9" spans="1:8" x14ac:dyDescent="0.25">
      <c r="A9" s="8"/>
      <c r="B9" s="3" t="s">
        <v>5</v>
      </c>
      <c r="C9" s="8"/>
      <c r="D9" s="8"/>
      <c r="E9" s="6"/>
      <c r="F9" s="1"/>
    </row>
    <row r="10" spans="1:8" ht="30" x14ac:dyDescent="0.25">
      <c r="A10" s="13">
        <v>1</v>
      </c>
      <c r="B10" s="13" t="s">
        <v>56</v>
      </c>
      <c r="C10" s="13">
        <v>1223.92</v>
      </c>
      <c r="D10" s="3"/>
      <c r="E10" s="6"/>
      <c r="F10" s="1"/>
    </row>
    <row r="11" spans="1:8" x14ac:dyDescent="0.25">
      <c r="A11" s="13">
        <v>2</v>
      </c>
      <c r="B11" s="40" t="s">
        <v>67</v>
      </c>
      <c r="C11" s="13">
        <v>450</v>
      </c>
      <c r="D11" s="3"/>
      <c r="E11" s="6"/>
      <c r="F11" s="1"/>
    </row>
    <row r="12" spans="1:8" x14ac:dyDescent="0.25">
      <c r="A12" s="13"/>
      <c r="B12" s="3" t="s">
        <v>68</v>
      </c>
      <c r="C12" s="3">
        <f>SUM(C10:C11)</f>
        <v>1673.92</v>
      </c>
      <c r="D12" s="3">
        <f>D8+C12</f>
        <v>3854.71</v>
      </c>
      <c r="E12" s="6"/>
      <c r="F12" s="1"/>
    </row>
    <row r="13" spans="1:8" x14ac:dyDescent="0.25">
      <c r="A13" s="13"/>
      <c r="B13" s="3" t="s">
        <v>3</v>
      </c>
      <c r="C13" s="13"/>
      <c r="D13" s="3"/>
      <c r="E13" s="6"/>
      <c r="F13" s="1"/>
    </row>
    <row r="14" spans="1:8" ht="30" x14ac:dyDescent="0.25">
      <c r="A14" s="13"/>
      <c r="B14" s="13" t="s">
        <v>56</v>
      </c>
      <c r="C14" s="13">
        <v>1223.92</v>
      </c>
      <c r="D14" s="3"/>
      <c r="E14" s="6"/>
      <c r="F14" s="1"/>
    </row>
    <row r="15" spans="1:8" x14ac:dyDescent="0.25">
      <c r="A15" s="13"/>
      <c r="B15" s="3" t="s">
        <v>73</v>
      </c>
      <c r="C15" s="13">
        <v>1223.92</v>
      </c>
      <c r="D15" s="3">
        <v>5078.63</v>
      </c>
      <c r="E15" s="6"/>
      <c r="F15" s="1"/>
    </row>
    <row r="16" spans="1:8" x14ac:dyDescent="0.25">
      <c r="A16" s="13"/>
      <c r="B16" s="3" t="s">
        <v>7</v>
      </c>
      <c r="C16" s="13"/>
      <c r="D16" s="3"/>
      <c r="E16" s="6"/>
      <c r="F16" s="1"/>
    </row>
    <row r="17" spans="1:6" ht="30" x14ac:dyDescent="0.25">
      <c r="A17" s="13">
        <v>1</v>
      </c>
      <c r="B17" s="13" t="s">
        <v>56</v>
      </c>
      <c r="C17" s="13">
        <v>1223.92</v>
      </c>
      <c r="D17" s="3"/>
      <c r="E17" s="6"/>
      <c r="F17" s="1"/>
    </row>
    <row r="18" spans="1:6" x14ac:dyDescent="0.25">
      <c r="A18" s="13"/>
      <c r="B18" s="3" t="s">
        <v>78</v>
      </c>
      <c r="C18" s="3">
        <v>1223.92</v>
      </c>
      <c r="D18" s="3">
        <v>6302.55</v>
      </c>
      <c r="E18" s="6"/>
      <c r="F18" s="1"/>
    </row>
    <row r="19" spans="1:6" s="5" customFormat="1" x14ac:dyDescent="0.25">
      <c r="A19" s="40"/>
      <c r="B19" s="3" t="s">
        <v>8</v>
      </c>
      <c r="C19" s="13"/>
      <c r="D19" s="3"/>
      <c r="E19" s="11"/>
      <c r="F19" s="4"/>
    </row>
    <row r="20" spans="1:6" s="5" customFormat="1" ht="30" x14ac:dyDescent="0.25">
      <c r="A20" s="40">
        <v>1</v>
      </c>
      <c r="B20" s="13" t="s">
        <v>56</v>
      </c>
      <c r="C20" s="40">
        <v>1223.92</v>
      </c>
      <c r="D20" s="3"/>
      <c r="E20" s="11"/>
      <c r="F20" s="4"/>
    </row>
    <row r="21" spans="1:6" s="5" customFormat="1" x14ac:dyDescent="0.25">
      <c r="A21" s="13">
        <v>2</v>
      </c>
      <c r="B21" s="13" t="s">
        <v>89</v>
      </c>
      <c r="C21" s="13">
        <v>300</v>
      </c>
      <c r="D21" s="3"/>
      <c r="E21" s="4"/>
      <c r="F21" s="4"/>
    </row>
    <row r="22" spans="1:6" x14ac:dyDescent="0.25">
      <c r="A22" s="13"/>
      <c r="B22" s="3" t="s">
        <v>81</v>
      </c>
      <c r="C22" s="3">
        <v>1523.92</v>
      </c>
      <c r="D22" s="3">
        <v>7826.47</v>
      </c>
      <c r="E22" s="1"/>
      <c r="F22" s="1"/>
    </row>
    <row r="23" spans="1:6" x14ac:dyDescent="0.25">
      <c r="A23" s="13"/>
      <c r="B23" s="3" t="s">
        <v>9</v>
      </c>
      <c r="C23" s="13"/>
      <c r="D23" s="3"/>
      <c r="E23" s="1"/>
      <c r="F23" s="1"/>
    </row>
    <row r="24" spans="1:6" ht="30" x14ac:dyDescent="0.25">
      <c r="A24" s="13">
        <v>1</v>
      </c>
      <c r="B24" s="13" t="s">
        <v>56</v>
      </c>
      <c r="C24" s="40">
        <v>1223.92</v>
      </c>
      <c r="D24" s="3"/>
      <c r="E24" s="1"/>
      <c r="F24" s="1"/>
    </row>
    <row r="25" spans="1:6" x14ac:dyDescent="0.25">
      <c r="A25" s="13">
        <v>2</v>
      </c>
      <c r="B25" s="13" t="s">
        <v>90</v>
      </c>
      <c r="C25" s="13">
        <v>781.8</v>
      </c>
      <c r="D25" s="3"/>
      <c r="E25" s="1"/>
      <c r="F25" s="1"/>
    </row>
    <row r="26" spans="1:6" ht="30" x14ac:dyDescent="0.25">
      <c r="A26" s="13">
        <v>3</v>
      </c>
      <c r="B26" s="13" t="s">
        <v>91</v>
      </c>
      <c r="C26" s="13">
        <v>1341.7</v>
      </c>
      <c r="D26" s="3"/>
      <c r="E26" s="1"/>
      <c r="F26" s="1"/>
    </row>
    <row r="27" spans="1:6" ht="30" x14ac:dyDescent="0.25">
      <c r="A27" s="13">
        <v>4</v>
      </c>
      <c r="B27" s="40" t="s">
        <v>92</v>
      </c>
      <c r="C27" s="13">
        <v>1870.85</v>
      </c>
      <c r="D27" s="3"/>
      <c r="E27" s="1"/>
      <c r="F27" s="1"/>
    </row>
    <row r="28" spans="1:6" x14ac:dyDescent="0.25">
      <c r="A28" s="13"/>
      <c r="B28" s="3" t="s">
        <v>93</v>
      </c>
      <c r="C28" s="3">
        <f>SUM(C24:C27)</f>
        <v>5218.2700000000004</v>
      </c>
      <c r="D28" s="3">
        <v>13044.74</v>
      </c>
      <c r="E28" s="1"/>
      <c r="F28" s="1"/>
    </row>
    <row r="29" spans="1:6" x14ac:dyDescent="0.25">
      <c r="A29" s="13"/>
      <c r="B29" s="3" t="s">
        <v>10</v>
      </c>
      <c r="C29" s="13"/>
      <c r="D29" s="3"/>
      <c r="E29" s="1"/>
      <c r="F29" s="1"/>
    </row>
    <row r="30" spans="1:6" ht="30" x14ac:dyDescent="0.25">
      <c r="A30" s="13">
        <v>1</v>
      </c>
      <c r="B30" s="13" t="s">
        <v>56</v>
      </c>
      <c r="C30" s="13">
        <v>1223.92</v>
      </c>
      <c r="D30" s="3"/>
      <c r="E30" s="1"/>
      <c r="F30" s="1"/>
    </row>
    <row r="31" spans="1:6" x14ac:dyDescent="0.25">
      <c r="A31" s="13">
        <v>2</v>
      </c>
      <c r="B31" s="40" t="s">
        <v>99</v>
      </c>
      <c r="C31" s="13">
        <v>9500</v>
      </c>
      <c r="D31" s="3"/>
      <c r="E31" s="1"/>
      <c r="F31" s="1"/>
    </row>
    <row r="32" spans="1:6" x14ac:dyDescent="0.25">
      <c r="A32" s="13"/>
      <c r="B32" s="3" t="s">
        <v>100</v>
      </c>
      <c r="C32" s="3">
        <f>SUM(C30:C31)</f>
        <v>10723.92</v>
      </c>
      <c r="D32" s="3">
        <v>23768.66</v>
      </c>
      <c r="E32" s="1"/>
      <c r="F32" s="1"/>
    </row>
    <row r="33" spans="1:6" x14ac:dyDescent="0.25">
      <c r="A33" s="13"/>
      <c r="B33" s="3" t="s">
        <v>11</v>
      </c>
      <c r="C33" s="13"/>
      <c r="D33" s="3"/>
      <c r="E33" s="1"/>
      <c r="F33" s="1"/>
    </row>
    <row r="34" spans="1:6" ht="30" x14ac:dyDescent="0.25">
      <c r="A34" s="13">
        <v>1</v>
      </c>
      <c r="B34" s="13" t="s">
        <v>56</v>
      </c>
      <c r="C34" s="13">
        <v>1223.92</v>
      </c>
      <c r="D34" s="3"/>
      <c r="E34" s="1"/>
      <c r="F34" s="1"/>
    </row>
    <row r="35" spans="1:6" ht="30" x14ac:dyDescent="0.25">
      <c r="A35" s="13">
        <v>2</v>
      </c>
      <c r="B35" s="13" t="s">
        <v>105</v>
      </c>
      <c r="C35" s="13">
        <v>300</v>
      </c>
      <c r="D35" s="3"/>
      <c r="E35" s="1"/>
      <c r="F35" s="1"/>
    </row>
    <row r="36" spans="1:6" x14ac:dyDescent="0.25">
      <c r="A36" s="13"/>
      <c r="B36" s="3" t="s">
        <v>106</v>
      </c>
      <c r="C36" s="3">
        <f>SUM(C34:C35)</f>
        <v>1523.92</v>
      </c>
      <c r="D36" s="3">
        <v>25292.58</v>
      </c>
      <c r="E36" s="1"/>
      <c r="F36" s="1"/>
    </row>
    <row r="37" spans="1:6" x14ac:dyDescent="0.25">
      <c r="A37" s="13"/>
      <c r="B37" s="3" t="s">
        <v>12</v>
      </c>
      <c r="C37" s="40"/>
      <c r="D37" s="3"/>
      <c r="E37" s="1"/>
      <c r="F37" s="1"/>
    </row>
    <row r="38" spans="1:6" ht="30" x14ac:dyDescent="0.25">
      <c r="A38" s="13">
        <v>1</v>
      </c>
      <c r="B38" s="13" t="s">
        <v>56</v>
      </c>
      <c r="C38" s="40">
        <v>1223.92</v>
      </c>
      <c r="D38" s="3"/>
      <c r="E38" s="1"/>
      <c r="F38" s="1"/>
    </row>
    <row r="39" spans="1:6" x14ac:dyDescent="0.25">
      <c r="A39" s="40">
        <v>2</v>
      </c>
      <c r="B39" s="13" t="s">
        <v>107</v>
      </c>
      <c r="C39" s="40">
        <v>900</v>
      </c>
      <c r="D39" s="3"/>
      <c r="E39" s="1"/>
      <c r="F39" s="1"/>
    </row>
    <row r="40" spans="1:6" x14ac:dyDescent="0.25">
      <c r="A40" s="13"/>
      <c r="B40" s="3" t="s">
        <v>108</v>
      </c>
      <c r="C40" s="3">
        <f>SUM(C38:C39)</f>
        <v>2123.92</v>
      </c>
      <c r="D40" s="3">
        <v>27416.5</v>
      </c>
      <c r="E40" s="1"/>
      <c r="F40" s="1"/>
    </row>
    <row r="41" spans="1:6" x14ac:dyDescent="0.25">
      <c r="A41" s="13"/>
      <c r="B41" s="3" t="s">
        <v>13</v>
      </c>
      <c r="C41" s="13"/>
      <c r="D41" s="3"/>
      <c r="E41" s="1"/>
      <c r="F41" s="1"/>
    </row>
    <row r="42" spans="1:6" ht="30" x14ac:dyDescent="0.25">
      <c r="A42" s="13">
        <v>1</v>
      </c>
      <c r="B42" s="13" t="s">
        <v>56</v>
      </c>
      <c r="C42" s="13">
        <v>1223.92</v>
      </c>
      <c r="D42" s="3">
        <f>C42+D40</f>
        <v>28640.42</v>
      </c>
      <c r="E42" s="1"/>
      <c r="F42" s="1"/>
    </row>
    <row r="43" spans="1:6" x14ac:dyDescent="0.25">
      <c r="A43" s="13"/>
      <c r="B43" s="3" t="s">
        <v>14</v>
      </c>
      <c r="C43" s="13"/>
      <c r="D43" s="3"/>
      <c r="E43" s="1"/>
      <c r="F43" s="1"/>
    </row>
    <row r="44" spans="1:6" ht="30" x14ac:dyDescent="0.25">
      <c r="A44" s="13">
        <v>1</v>
      </c>
      <c r="B44" s="13" t="s">
        <v>56</v>
      </c>
      <c r="C44" s="13">
        <v>1223.92</v>
      </c>
      <c r="D44" s="3">
        <f>C44+D42</f>
        <v>29864.339999999997</v>
      </c>
      <c r="E44" s="1"/>
      <c r="F44" s="1"/>
    </row>
    <row r="45" spans="1:6" x14ac:dyDescent="0.25">
      <c r="A45" s="13"/>
      <c r="B45" s="3" t="s">
        <v>15</v>
      </c>
      <c r="C45" s="13"/>
      <c r="D45" s="3"/>
      <c r="E45" s="1"/>
      <c r="F45" s="1"/>
    </row>
    <row r="46" spans="1:6" ht="30" x14ac:dyDescent="0.25">
      <c r="A46" s="13">
        <v>1</v>
      </c>
      <c r="B46" s="13" t="s">
        <v>56</v>
      </c>
      <c r="C46" s="13">
        <v>1223.92</v>
      </c>
      <c r="D46" s="3"/>
      <c r="E46" s="1"/>
      <c r="F46" s="1"/>
    </row>
    <row r="47" spans="1:6" x14ac:dyDescent="0.25">
      <c r="A47" s="13">
        <v>2</v>
      </c>
      <c r="B47" s="40" t="s">
        <v>118</v>
      </c>
      <c r="C47" s="13">
        <v>1031</v>
      </c>
      <c r="D47" s="3"/>
      <c r="E47" s="1"/>
      <c r="F47" s="1"/>
    </row>
    <row r="48" spans="1:6" x14ac:dyDescent="0.25">
      <c r="A48" s="13">
        <v>3</v>
      </c>
      <c r="B48" s="40" t="s">
        <v>120</v>
      </c>
      <c r="C48" s="13">
        <v>1453</v>
      </c>
      <c r="D48" s="3"/>
      <c r="E48" s="1"/>
      <c r="F48" s="1"/>
    </row>
    <row r="49" spans="1:6" x14ac:dyDescent="0.25">
      <c r="A49" s="13"/>
      <c r="B49" s="3" t="s">
        <v>119</v>
      </c>
      <c r="C49" s="3">
        <f>SUM(C46:C48)</f>
        <v>3707.92</v>
      </c>
      <c r="D49" s="3">
        <f>C49+D44</f>
        <v>33572.259999999995</v>
      </c>
      <c r="E49" s="1"/>
      <c r="F49" s="1"/>
    </row>
    <row r="50" spans="1:6" x14ac:dyDescent="0.25">
      <c r="A50" s="40"/>
      <c r="B50" s="3"/>
      <c r="C50" s="40"/>
      <c r="D50" s="3"/>
      <c r="E50" s="1"/>
      <c r="F50" s="1"/>
    </row>
    <row r="51" spans="1:6" x14ac:dyDescent="0.25">
      <c r="A51" s="13"/>
      <c r="B51" s="13"/>
      <c r="C51" s="13"/>
      <c r="D51" s="3"/>
      <c r="E51" s="1"/>
      <c r="F51" s="1"/>
    </row>
    <row r="52" spans="1:6" x14ac:dyDescent="0.25">
      <c r="A52" s="13"/>
      <c r="B52" s="40"/>
      <c r="C52" s="13"/>
      <c r="D52" s="3"/>
      <c r="E52" s="1"/>
      <c r="F52" s="1"/>
    </row>
    <row r="53" spans="1:6" x14ac:dyDescent="0.25">
      <c r="A53" s="13"/>
      <c r="B53" s="3"/>
      <c r="C53" s="13"/>
      <c r="D53" s="13"/>
      <c r="E53" s="1"/>
      <c r="F53" s="1"/>
    </row>
    <row r="54" spans="1:6" x14ac:dyDescent="0.25">
      <c r="A54" s="40"/>
      <c r="B54" s="3"/>
      <c r="C54" s="40"/>
      <c r="D54" s="13"/>
      <c r="E54" s="1"/>
      <c r="F54" s="1"/>
    </row>
    <row r="55" spans="1:6" x14ac:dyDescent="0.25">
      <c r="A55" s="13"/>
      <c r="B55" s="13"/>
      <c r="C55" s="13"/>
      <c r="D55" s="13"/>
      <c r="E55" s="1"/>
      <c r="F55" s="1"/>
    </row>
    <row r="56" spans="1:6" x14ac:dyDescent="0.25">
      <c r="A56" s="13"/>
      <c r="B56" s="13"/>
      <c r="C56" s="13"/>
      <c r="D56" s="13"/>
      <c r="E56" s="1"/>
      <c r="F56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40" sqref="O4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34" workbookViewId="0">
      <selection activeCell="D56" sqref="D56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39"/>
      <c r="B1" s="74" t="s">
        <v>61</v>
      </c>
      <c r="C1" s="74"/>
      <c r="D1" s="74"/>
      <c r="E1" s="7"/>
      <c r="F1" s="7"/>
      <c r="G1" s="7"/>
      <c r="H1" s="7"/>
    </row>
    <row r="2" spans="1:8" ht="15.95" customHeight="1" x14ac:dyDescent="0.25">
      <c r="A2" s="39"/>
      <c r="B2" s="2" t="s">
        <v>39</v>
      </c>
      <c r="C2" s="39"/>
      <c r="D2" s="39"/>
      <c r="E2" s="1"/>
      <c r="F2" s="1"/>
      <c r="G2" s="1"/>
      <c r="H2" s="1"/>
    </row>
    <row r="3" spans="1:8" ht="15.95" customHeight="1" x14ac:dyDescent="0.25">
      <c r="A3" s="39"/>
      <c r="B3" s="73" t="s">
        <v>6</v>
      </c>
      <c r="C3" s="73"/>
      <c r="D3" s="7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8">
        <v>1</v>
      </c>
      <c r="B6" s="13" t="s">
        <v>58</v>
      </c>
      <c r="C6" s="8">
        <v>5280</v>
      </c>
      <c r="D6" s="10"/>
      <c r="E6" s="1"/>
      <c r="F6" s="1"/>
      <c r="G6" s="1"/>
      <c r="H6" s="1"/>
    </row>
    <row r="7" spans="1:8" s="1" customFormat="1" x14ac:dyDescent="0.25">
      <c r="A7" s="62">
        <v>2</v>
      </c>
      <c r="B7" s="63" t="s">
        <v>63</v>
      </c>
      <c r="C7" s="62">
        <v>3200</v>
      </c>
      <c r="D7" s="64"/>
    </row>
    <row r="8" spans="1:8" s="1" customFormat="1" x14ac:dyDescent="0.25">
      <c r="A8" s="62"/>
      <c r="B8" s="64" t="s">
        <v>64</v>
      </c>
      <c r="C8" s="62">
        <f>SUM(C6:C7)</f>
        <v>8480</v>
      </c>
      <c r="D8" s="64">
        <v>8480</v>
      </c>
    </row>
    <row r="9" spans="1:8" s="4" customFormat="1" x14ac:dyDescent="0.25">
      <c r="A9" s="62"/>
      <c r="B9" s="64" t="s">
        <v>5</v>
      </c>
      <c r="C9" s="62"/>
      <c r="D9" s="64"/>
    </row>
    <row r="10" spans="1:8" s="4" customFormat="1" ht="30" x14ac:dyDescent="0.25">
      <c r="A10" s="8">
        <v>1</v>
      </c>
      <c r="B10" s="13" t="s">
        <v>58</v>
      </c>
      <c r="C10" s="8">
        <v>5280</v>
      </c>
      <c r="D10" s="10"/>
    </row>
    <row r="11" spans="1:8" s="4" customFormat="1" x14ac:dyDescent="0.25">
      <c r="A11" s="40">
        <v>2</v>
      </c>
      <c r="B11" s="13" t="s">
        <v>69</v>
      </c>
      <c r="C11" s="8">
        <v>571</v>
      </c>
      <c r="D11" s="3"/>
    </row>
    <row r="12" spans="1:8" s="1" customFormat="1" x14ac:dyDescent="0.25">
      <c r="A12" s="40">
        <v>3</v>
      </c>
      <c r="B12" s="13" t="s">
        <v>70</v>
      </c>
      <c r="C12" s="40">
        <v>-2182</v>
      </c>
      <c r="D12" s="13"/>
    </row>
    <row r="13" spans="1:8" s="1" customFormat="1" x14ac:dyDescent="0.25">
      <c r="A13" s="40"/>
      <c r="B13" s="3" t="s">
        <v>68</v>
      </c>
      <c r="C13" s="3">
        <f>SUM(C10:C12)</f>
        <v>3669</v>
      </c>
      <c r="D13" s="3">
        <f>D8+C13</f>
        <v>12149</v>
      </c>
    </row>
    <row r="14" spans="1:8" s="4" customFormat="1" x14ac:dyDescent="0.25">
      <c r="A14" s="40"/>
      <c r="B14" s="3" t="s">
        <v>3</v>
      </c>
      <c r="C14" s="40"/>
      <c r="D14" s="3"/>
    </row>
    <row r="15" spans="1:8" s="1" customFormat="1" ht="30" x14ac:dyDescent="0.25">
      <c r="A15" s="40">
        <v>1</v>
      </c>
      <c r="B15" s="13" t="s">
        <v>58</v>
      </c>
      <c r="C15" s="8">
        <v>5280</v>
      </c>
      <c r="D15" s="3"/>
    </row>
    <row r="16" spans="1:8" s="1" customFormat="1" x14ac:dyDescent="0.25">
      <c r="A16" s="40">
        <v>2</v>
      </c>
      <c r="B16" s="13" t="s">
        <v>74</v>
      </c>
      <c r="C16" s="8">
        <v>632.91999999999996</v>
      </c>
      <c r="D16" s="14"/>
    </row>
    <row r="17" spans="1:4" s="1" customFormat="1" x14ac:dyDescent="0.25">
      <c r="A17" s="40">
        <v>3</v>
      </c>
      <c r="B17" s="13" t="s">
        <v>77</v>
      </c>
      <c r="C17" s="8">
        <v>2250</v>
      </c>
      <c r="D17" s="57"/>
    </row>
    <row r="18" spans="1:4" s="1" customFormat="1" x14ac:dyDescent="0.25">
      <c r="A18" s="40"/>
      <c r="B18" s="3" t="s">
        <v>73</v>
      </c>
      <c r="C18" s="10">
        <f>SUM(C15:C17)</f>
        <v>8162.92</v>
      </c>
      <c r="D18" s="57">
        <f>D13+C18</f>
        <v>20311.919999999998</v>
      </c>
    </row>
    <row r="19" spans="1:4" s="1" customFormat="1" x14ac:dyDescent="0.25">
      <c r="A19" s="40"/>
      <c r="B19" s="3" t="s">
        <v>7</v>
      </c>
      <c r="C19" s="40"/>
      <c r="D19" s="3"/>
    </row>
    <row r="20" spans="1:4" s="1" customFormat="1" ht="30" x14ac:dyDescent="0.25">
      <c r="A20" s="40">
        <v>1</v>
      </c>
      <c r="B20" s="13" t="s">
        <v>58</v>
      </c>
      <c r="C20" s="40">
        <v>5280</v>
      </c>
      <c r="D20" s="3"/>
    </row>
    <row r="21" spans="1:4" s="1" customFormat="1" x14ac:dyDescent="0.25">
      <c r="A21" s="40">
        <v>2</v>
      </c>
      <c r="B21" s="13" t="s">
        <v>79</v>
      </c>
      <c r="C21" s="8">
        <v>442.75</v>
      </c>
      <c r="D21" s="3"/>
    </row>
    <row r="22" spans="1:4" s="1" customFormat="1" x14ac:dyDescent="0.25">
      <c r="A22" s="40"/>
      <c r="B22" s="3" t="s">
        <v>78</v>
      </c>
      <c r="C22" s="10">
        <v>5722.75</v>
      </c>
      <c r="D22" s="3">
        <v>26034.67</v>
      </c>
    </row>
    <row r="23" spans="1:4" s="1" customFormat="1" x14ac:dyDescent="0.25">
      <c r="A23" s="40"/>
      <c r="B23" s="3" t="s">
        <v>8</v>
      </c>
      <c r="C23" s="8"/>
      <c r="D23" s="3"/>
    </row>
    <row r="24" spans="1:4" s="1" customFormat="1" ht="30" x14ac:dyDescent="0.25">
      <c r="A24" s="40">
        <v>1</v>
      </c>
      <c r="B24" s="13" t="s">
        <v>58</v>
      </c>
      <c r="C24" s="8">
        <v>5280</v>
      </c>
      <c r="D24" s="3"/>
    </row>
    <row r="25" spans="1:4" s="1" customFormat="1" ht="15.75" customHeight="1" x14ac:dyDescent="0.25">
      <c r="A25" s="40">
        <v>2</v>
      </c>
      <c r="B25" s="13" t="s">
        <v>83</v>
      </c>
      <c r="C25" s="40">
        <v>1103</v>
      </c>
      <c r="D25" s="3"/>
    </row>
    <row r="26" spans="1:4" s="1" customFormat="1" x14ac:dyDescent="0.25">
      <c r="A26" s="40">
        <v>3</v>
      </c>
      <c r="B26" s="13" t="s">
        <v>85</v>
      </c>
      <c r="C26" s="8">
        <v>549.54999999999995</v>
      </c>
      <c r="D26" s="3"/>
    </row>
    <row r="27" spans="1:4" x14ac:dyDescent="0.25">
      <c r="A27" s="43"/>
      <c r="B27" s="3" t="s">
        <v>81</v>
      </c>
      <c r="C27" s="10">
        <f>SUM(C24:C26)</f>
        <v>6932.55</v>
      </c>
      <c r="D27" s="14">
        <v>32967.22</v>
      </c>
    </row>
    <row r="28" spans="1:4" x14ac:dyDescent="0.25">
      <c r="A28" s="43"/>
      <c r="B28" s="3" t="s">
        <v>9</v>
      </c>
      <c r="C28" s="10"/>
      <c r="D28" s="14"/>
    </row>
    <row r="29" spans="1:4" ht="30" x14ac:dyDescent="0.25">
      <c r="A29" s="43">
        <v>1</v>
      </c>
      <c r="B29" s="13" t="s">
        <v>58</v>
      </c>
      <c r="C29" s="8">
        <v>5280</v>
      </c>
      <c r="D29" s="14"/>
    </row>
    <row r="30" spans="1:4" x14ac:dyDescent="0.25">
      <c r="A30" s="43">
        <v>2</v>
      </c>
      <c r="B30" s="40" t="s">
        <v>94</v>
      </c>
      <c r="C30" s="8">
        <v>140</v>
      </c>
      <c r="D30" s="14"/>
    </row>
    <row r="31" spans="1:4" x14ac:dyDescent="0.25">
      <c r="A31" s="15">
        <v>3</v>
      </c>
      <c r="B31" s="24" t="s">
        <v>95</v>
      </c>
      <c r="C31" s="43">
        <v>128</v>
      </c>
      <c r="D31" s="14"/>
    </row>
    <row r="32" spans="1:4" x14ac:dyDescent="0.25">
      <c r="A32" s="41">
        <v>2</v>
      </c>
      <c r="B32" s="67" t="s">
        <v>97</v>
      </c>
      <c r="C32" s="43">
        <v>3200</v>
      </c>
      <c r="D32" s="14"/>
    </row>
    <row r="33" spans="1:4" x14ac:dyDescent="0.25">
      <c r="A33" s="15"/>
      <c r="B33" s="33" t="s">
        <v>93</v>
      </c>
      <c r="C33" s="14">
        <f>SUM(C29:C32)</f>
        <v>8748</v>
      </c>
      <c r="D33" s="14">
        <v>41715.22</v>
      </c>
    </row>
    <row r="34" spans="1:4" x14ac:dyDescent="0.25">
      <c r="A34" s="15"/>
      <c r="B34" s="3" t="s">
        <v>10</v>
      </c>
      <c r="C34" s="8"/>
      <c r="D34" s="14"/>
    </row>
    <row r="35" spans="1:4" ht="30" x14ac:dyDescent="0.25">
      <c r="A35" s="15">
        <v>1</v>
      </c>
      <c r="B35" s="13" t="s">
        <v>58</v>
      </c>
      <c r="C35" s="10">
        <v>5280</v>
      </c>
      <c r="D35" s="14">
        <v>46995.22</v>
      </c>
    </row>
    <row r="36" spans="1:4" x14ac:dyDescent="0.25">
      <c r="A36" s="15"/>
      <c r="B36" s="33" t="s">
        <v>11</v>
      </c>
      <c r="C36" s="15"/>
      <c r="D36" s="14"/>
    </row>
    <row r="37" spans="1:4" ht="30" x14ac:dyDescent="0.25">
      <c r="A37" s="15">
        <v>1</v>
      </c>
      <c r="B37" s="13" t="s">
        <v>58</v>
      </c>
      <c r="C37" s="14">
        <v>5280</v>
      </c>
      <c r="D37" s="14">
        <v>52275.22</v>
      </c>
    </row>
    <row r="38" spans="1:4" x14ac:dyDescent="0.25">
      <c r="A38" s="15"/>
      <c r="B38" s="33" t="s">
        <v>12</v>
      </c>
      <c r="C38" s="15"/>
      <c r="D38" s="14"/>
    </row>
    <row r="39" spans="1:4" ht="30" x14ac:dyDescent="0.25">
      <c r="A39" s="15">
        <v>1</v>
      </c>
      <c r="B39" s="13" t="s">
        <v>58</v>
      </c>
      <c r="C39" s="10">
        <v>5280</v>
      </c>
      <c r="D39" s="14"/>
    </row>
    <row r="40" spans="1:4" x14ac:dyDescent="0.25">
      <c r="A40" s="15">
        <v>2</v>
      </c>
      <c r="B40" s="24" t="s">
        <v>109</v>
      </c>
      <c r="C40" s="15">
        <v>320.8</v>
      </c>
      <c r="D40" s="14"/>
    </row>
    <row r="41" spans="1:4" ht="30" x14ac:dyDescent="0.25">
      <c r="A41" s="15">
        <v>3</v>
      </c>
      <c r="B41" s="24" t="s">
        <v>110</v>
      </c>
      <c r="C41" s="15">
        <v>608</v>
      </c>
      <c r="D41" s="14"/>
    </row>
    <row r="42" spans="1:4" x14ac:dyDescent="0.25">
      <c r="A42" s="15">
        <v>4</v>
      </c>
      <c r="B42" s="24" t="s">
        <v>111</v>
      </c>
      <c r="C42" s="15">
        <v>2049.66</v>
      </c>
      <c r="D42" s="14"/>
    </row>
    <row r="43" spans="1:4" x14ac:dyDescent="0.25">
      <c r="A43" s="15"/>
      <c r="B43" s="33" t="s">
        <v>108</v>
      </c>
      <c r="C43" s="14">
        <f>SUM(C39:C42)</f>
        <v>8258.4599999999991</v>
      </c>
      <c r="D43" s="14">
        <v>60533.68</v>
      </c>
    </row>
    <row r="44" spans="1:4" x14ac:dyDescent="0.25">
      <c r="A44" s="15"/>
      <c r="B44" s="33" t="s">
        <v>13</v>
      </c>
      <c r="C44" s="15"/>
      <c r="D44" s="14"/>
    </row>
    <row r="45" spans="1:4" ht="30" x14ac:dyDescent="0.25">
      <c r="A45" s="15">
        <v>1</v>
      </c>
      <c r="B45" s="13" t="s">
        <v>58</v>
      </c>
      <c r="C45" s="15">
        <v>5280</v>
      </c>
      <c r="D45" s="14"/>
    </row>
    <row r="46" spans="1:4" x14ac:dyDescent="0.25">
      <c r="A46" s="15">
        <v>2</v>
      </c>
      <c r="B46" s="13" t="s">
        <v>116</v>
      </c>
      <c r="C46" s="8">
        <v>300</v>
      </c>
      <c r="D46" s="14"/>
    </row>
    <row r="47" spans="1:4" x14ac:dyDescent="0.25">
      <c r="A47" s="15"/>
      <c r="B47" s="3" t="s">
        <v>117</v>
      </c>
      <c r="C47" s="10">
        <f>SUM(C45:C46)</f>
        <v>5580</v>
      </c>
      <c r="D47" s="14">
        <f>C47+D43</f>
        <v>66113.679999999993</v>
      </c>
    </row>
    <row r="48" spans="1:4" x14ac:dyDescent="0.25">
      <c r="A48" s="15"/>
      <c r="B48" s="3" t="s">
        <v>14</v>
      </c>
      <c r="C48" s="8"/>
      <c r="D48" s="14"/>
    </row>
    <row r="49" spans="1:4" ht="30" x14ac:dyDescent="0.25">
      <c r="A49" s="15">
        <v>1</v>
      </c>
      <c r="B49" s="13" t="s">
        <v>58</v>
      </c>
      <c r="C49" s="8">
        <v>5280</v>
      </c>
      <c r="D49" s="14">
        <f>C49+D47</f>
        <v>71393.679999999993</v>
      </c>
    </row>
    <row r="50" spans="1:4" x14ac:dyDescent="0.25">
      <c r="A50" s="15"/>
      <c r="B50" s="3" t="s">
        <v>15</v>
      </c>
      <c r="C50" s="8"/>
      <c r="D50" s="14"/>
    </row>
    <row r="51" spans="1:4" ht="30" x14ac:dyDescent="0.25">
      <c r="A51" s="15">
        <v>1</v>
      </c>
      <c r="B51" s="13" t="s">
        <v>58</v>
      </c>
      <c r="C51" s="8">
        <v>5280</v>
      </c>
      <c r="D51" s="14"/>
    </row>
    <row r="52" spans="1:4" ht="45" x14ac:dyDescent="0.25">
      <c r="A52" s="15">
        <v>2</v>
      </c>
      <c r="B52" s="13" t="s">
        <v>121</v>
      </c>
      <c r="C52" s="8">
        <v>1150</v>
      </c>
      <c r="D52" s="14"/>
    </row>
    <row r="53" spans="1:4" x14ac:dyDescent="0.25">
      <c r="A53" s="15">
        <v>3</v>
      </c>
      <c r="B53" s="13" t="s">
        <v>122</v>
      </c>
      <c r="C53" s="8">
        <v>240.6</v>
      </c>
      <c r="D53" s="14"/>
    </row>
    <row r="54" spans="1:4" x14ac:dyDescent="0.25">
      <c r="A54" s="15">
        <v>4</v>
      </c>
      <c r="B54" s="13" t="s">
        <v>97</v>
      </c>
      <c r="C54" s="8">
        <v>3200</v>
      </c>
      <c r="D54" s="14"/>
    </row>
    <row r="55" spans="1:4" x14ac:dyDescent="0.25">
      <c r="A55" s="15"/>
      <c r="B55" s="3" t="s">
        <v>119</v>
      </c>
      <c r="C55" s="10">
        <f>SUM(C51:C54)</f>
        <v>9870.6</v>
      </c>
      <c r="D55" s="14">
        <f>C55+D49</f>
        <v>81264.28</v>
      </c>
    </row>
    <row r="56" spans="1:4" x14ac:dyDescent="0.25">
      <c r="A56" s="15"/>
      <c r="B56" s="13"/>
      <c r="C56" s="8"/>
      <c r="D56" s="14"/>
    </row>
    <row r="57" spans="1:4" x14ac:dyDescent="0.25">
      <c r="A57" s="15"/>
      <c r="B57" s="24"/>
      <c r="C57" s="15"/>
      <c r="D57" s="14"/>
    </row>
    <row r="58" spans="1:4" x14ac:dyDescent="0.25">
      <c r="A58" s="15"/>
      <c r="B58" s="24"/>
      <c r="C58" s="15"/>
      <c r="D58" s="14"/>
    </row>
    <row r="59" spans="1:4" x14ac:dyDescent="0.25">
      <c r="A59" s="15"/>
      <c r="B59" s="24"/>
      <c r="C59" s="15"/>
      <c r="D59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workbookViewId="0">
      <selection activeCell="D23" sqref="D23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39"/>
      <c r="B1" s="74" t="s">
        <v>61</v>
      </c>
      <c r="C1" s="74"/>
      <c r="D1" s="74"/>
    </row>
    <row r="2" spans="1:4" ht="15.75" x14ac:dyDescent="0.25">
      <c r="A2" s="39"/>
      <c r="B2" s="2" t="s">
        <v>39</v>
      </c>
      <c r="C2" s="39"/>
      <c r="D2" s="39"/>
    </row>
    <row r="3" spans="1:4" ht="15.75" x14ac:dyDescent="0.25">
      <c r="A3" s="39"/>
      <c r="B3" s="73" t="s">
        <v>34</v>
      </c>
      <c r="C3" s="73"/>
      <c r="D3" s="73"/>
    </row>
    <row r="4" spans="1:4" ht="30" x14ac:dyDescent="0.25">
      <c r="A4" s="3"/>
      <c r="B4" s="56" t="s">
        <v>0</v>
      </c>
      <c r="C4" s="40" t="s">
        <v>1</v>
      </c>
      <c r="D4" s="56" t="s">
        <v>26</v>
      </c>
    </row>
    <row r="5" spans="1:4" x14ac:dyDescent="0.25">
      <c r="A5" s="40"/>
      <c r="B5" s="3" t="s">
        <v>2</v>
      </c>
      <c r="C5" s="40"/>
      <c r="D5" s="40"/>
    </row>
    <row r="6" spans="1:4" ht="30" x14ac:dyDescent="0.25">
      <c r="A6" s="40">
        <v>1</v>
      </c>
      <c r="B6" s="13" t="s">
        <v>66</v>
      </c>
      <c r="C6" s="49">
        <v>4232.96</v>
      </c>
      <c r="D6" s="3">
        <v>4232.96</v>
      </c>
    </row>
    <row r="7" spans="1:4" x14ac:dyDescent="0.25">
      <c r="A7" s="40"/>
      <c r="B7" s="3" t="s">
        <v>5</v>
      </c>
      <c r="C7" s="49"/>
      <c r="D7" s="3"/>
    </row>
    <row r="8" spans="1:4" x14ac:dyDescent="0.25">
      <c r="A8" s="40">
        <v>1</v>
      </c>
      <c r="B8" s="13" t="s">
        <v>71</v>
      </c>
      <c r="C8" s="49">
        <v>429.38</v>
      </c>
      <c r="D8" s="3"/>
    </row>
    <row r="9" spans="1:4" ht="30" x14ac:dyDescent="0.25">
      <c r="A9" s="40">
        <v>2</v>
      </c>
      <c r="B9" s="13" t="s">
        <v>72</v>
      </c>
      <c r="C9" s="8">
        <v>6614.72</v>
      </c>
      <c r="D9" s="3"/>
    </row>
    <row r="10" spans="1:4" x14ac:dyDescent="0.25">
      <c r="A10" s="40"/>
      <c r="B10" s="3" t="s">
        <v>68</v>
      </c>
      <c r="C10" s="10">
        <f>SUM(C8:C9)</f>
        <v>7044.1</v>
      </c>
      <c r="D10" s="3">
        <f>D6+C10</f>
        <v>11277.060000000001</v>
      </c>
    </row>
    <row r="11" spans="1:4" x14ac:dyDescent="0.25">
      <c r="A11" s="40"/>
      <c r="B11" s="3" t="s">
        <v>3</v>
      </c>
      <c r="C11" s="8"/>
      <c r="D11" s="3"/>
    </row>
    <row r="12" spans="1:4" x14ac:dyDescent="0.25">
      <c r="A12" s="40">
        <v>1</v>
      </c>
      <c r="B12" s="40" t="s">
        <v>76</v>
      </c>
      <c r="C12" s="40">
        <v>861.5</v>
      </c>
      <c r="D12" s="3"/>
    </row>
    <row r="13" spans="1:4" x14ac:dyDescent="0.25">
      <c r="A13" s="40"/>
      <c r="B13" s="3" t="s">
        <v>75</v>
      </c>
      <c r="C13" s="40">
        <v>861.5</v>
      </c>
      <c r="D13" s="3">
        <v>12138.56</v>
      </c>
    </row>
    <row r="14" spans="1:4" x14ac:dyDescent="0.25">
      <c r="A14" s="40"/>
      <c r="B14" s="3" t="s">
        <v>8</v>
      </c>
      <c r="C14" s="40"/>
      <c r="D14" s="3"/>
    </row>
    <row r="15" spans="1:4" x14ac:dyDescent="0.25">
      <c r="A15" s="40">
        <v>1</v>
      </c>
      <c r="B15" s="13" t="s">
        <v>82</v>
      </c>
      <c r="C15" s="40">
        <v>142.75</v>
      </c>
      <c r="D15" s="3"/>
    </row>
    <row r="16" spans="1:4" x14ac:dyDescent="0.25">
      <c r="A16" s="40"/>
      <c r="B16" s="3" t="s">
        <v>81</v>
      </c>
      <c r="C16" s="3">
        <v>142.75</v>
      </c>
      <c r="D16" s="3">
        <v>12281.31</v>
      </c>
    </row>
    <row r="17" spans="1:4" x14ac:dyDescent="0.25">
      <c r="A17" s="40"/>
      <c r="B17" s="3" t="s">
        <v>11</v>
      </c>
      <c r="C17" s="40"/>
      <c r="D17" s="3"/>
    </row>
    <row r="18" spans="1:4" x14ac:dyDescent="0.25">
      <c r="A18" s="40">
        <v>1</v>
      </c>
      <c r="B18" s="40" t="s">
        <v>113</v>
      </c>
      <c r="C18" s="40">
        <v>670</v>
      </c>
      <c r="D18" s="40"/>
    </row>
    <row r="19" spans="1:4" x14ac:dyDescent="0.25">
      <c r="A19" s="40">
        <v>2</v>
      </c>
      <c r="B19" s="13" t="s">
        <v>114</v>
      </c>
      <c r="C19" s="40">
        <v>2651.6</v>
      </c>
      <c r="D19" s="3"/>
    </row>
    <row r="20" spans="1:4" x14ac:dyDescent="0.25">
      <c r="A20" s="40">
        <v>3</v>
      </c>
      <c r="B20" s="40" t="s">
        <v>115</v>
      </c>
      <c r="C20" s="40">
        <v>3218</v>
      </c>
      <c r="D20" s="3"/>
    </row>
    <row r="21" spans="1:4" x14ac:dyDescent="0.25">
      <c r="A21" s="40"/>
      <c r="B21" s="3" t="s">
        <v>106</v>
      </c>
      <c r="C21" s="3">
        <f>SUM(C18:C20)</f>
        <v>6539.6</v>
      </c>
      <c r="D21" s="3">
        <f>C21+D16</f>
        <v>18820.91</v>
      </c>
    </row>
    <row r="22" spans="1:4" x14ac:dyDescent="0.25">
      <c r="A22" s="40"/>
      <c r="B22" s="3" t="s">
        <v>15</v>
      </c>
      <c r="C22" s="40"/>
      <c r="D22" s="40"/>
    </row>
    <row r="23" spans="1:4" x14ac:dyDescent="0.25">
      <c r="A23" s="40">
        <v>1</v>
      </c>
      <c r="B23" s="13" t="s">
        <v>123</v>
      </c>
      <c r="C23" s="40">
        <v>71.38</v>
      </c>
      <c r="D23" s="3">
        <f>C23+D21</f>
        <v>18892.29</v>
      </c>
    </row>
    <row r="24" spans="1:4" x14ac:dyDescent="0.25">
      <c r="A24" s="40"/>
      <c r="B24" s="13"/>
      <c r="C24" s="40"/>
      <c r="D24" s="3"/>
    </row>
    <row r="25" spans="1:4" x14ac:dyDescent="0.25">
      <c r="A25" s="40"/>
      <c r="B25" s="13"/>
      <c r="C25" s="40"/>
      <c r="D25" s="3"/>
    </row>
    <row r="26" spans="1:4" x14ac:dyDescent="0.25">
      <c r="A26" s="40"/>
      <c r="B26" s="3"/>
      <c r="C26" s="40"/>
      <c r="D26" s="3"/>
    </row>
    <row r="27" spans="1:4" x14ac:dyDescent="0.25">
      <c r="A27" s="40"/>
      <c r="B27" s="13"/>
      <c r="C27" s="40"/>
      <c r="D27" s="3"/>
    </row>
    <row r="28" spans="1:4" x14ac:dyDescent="0.25">
      <c r="A28" s="43"/>
      <c r="B28" s="40"/>
      <c r="C28" s="43"/>
      <c r="D28" s="14"/>
    </row>
    <row r="29" spans="1:4" x14ac:dyDescent="0.25">
      <c r="A29" s="43"/>
      <c r="B29" s="13"/>
      <c r="C29" s="43"/>
      <c r="D29" s="43"/>
    </row>
    <row r="30" spans="1:4" x14ac:dyDescent="0.25">
      <c r="A30" s="43"/>
      <c r="B30" s="33"/>
      <c r="C30" s="43"/>
      <c r="D30" s="43"/>
    </row>
    <row r="31" spans="1:4" x14ac:dyDescent="0.25">
      <c r="A31" s="43"/>
      <c r="B31" s="24"/>
      <c r="C31" s="43"/>
      <c r="D31" s="43"/>
    </row>
    <row r="32" spans="1:4" x14ac:dyDescent="0.25">
      <c r="A32" s="43"/>
      <c r="B32" s="24"/>
      <c r="C32" s="43"/>
      <c r="D32" s="43"/>
    </row>
    <row r="33" spans="1:4" x14ac:dyDescent="0.25">
      <c r="A33" s="43"/>
      <c r="B33" s="24"/>
      <c r="C33" s="43"/>
      <c r="D33" s="14"/>
    </row>
    <row r="34" spans="1:4" x14ac:dyDescent="0.25">
      <c r="A34" s="43"/>
      <c r="B34" s="24"/>
      <c r="C34" s="43"/>
      <c r="D34" s="43"/>
    </row>
    <row r="35" spans="1:4" x14ac:dyDescent="0.25">
      <c r="A35" s="43"/>
      <c r="B35" s="24"/>
      <c r="C35" s="43"/>
      <c r="D35" s="43"/>
    </row>
    <row r="36" spans="1:4" x14ac:dyDescent="0.25">
      <c r="A36" s="43"/>
      <c r="B36" s="24"/>
      <c r="C36" s="43"/>
      <c r="D36" s="43"/>
    </row>
    <row r="37" spans="1:4" x14ac:dyDescent="0.25">
      <c r="A37" s="43"/>
      <c r="B37" s="26"/>
      <c r="C37" s="43"/>
      <c r="D37" s="14"/>
    </row>
    <row r="38" spans="1:4" x14ac:dyDescent="0.25">
      <c r="A38" s="15"/>
      <c r="B38" s="33"/>
      <c r="C38" s="15"/>
      <c r="D38" s="14"/>
    </row>
    <row r="39" spans="1:4" x14ac:dyDescent="0.25">
      <c r="A39" s="15"/>
      <c r="B39" s="33"/>
      <c r="C39" s="15"/>
      <c r="D39" s="14"/>
    </row>
    <row r="40" spans="1:4" x14ac:dyDescent="0.25">
      <c r="A40" s="43"/>
      <c r="B40" s="24"/>
      <c r="C40" s="43"/>
      <c r="D40" s="14"/>
    </row>
    <row r="41" spans="1:4" x14ac:dyDescent="0.25">
      <c r="A41" s="43"/>
      <c r="B41" s="24"/>
      <c r="C41" s="43"/>
      <c r="D41" s="14"/>
    </row>
    <row r="42" spans="1:4" x14ac:dyDescent="0.25">
      <c r="A42" s="43"/>
      <c r="B42" s="24"/>
      <c r="C42" s="43"/>
      <c r="D42" s="14"/>
    </row>
    <row r="43" spans="1:4" x14ac:dyDescent="0.25">
      <c r="A43" s="43"/>
      <c r="B43" s="24"/>
      <c r="C43" s="43"/>
      <c r="D43" s="14"/>
    </row>
    <row r="44" spans="1:4" x14ac:dyDescent="0.25">
      <c r="A44" s="43"/>
      <c r="B44" s="24"/>
      <c r="C44" s="43"/>
      <c r="D44" s="14"/>
    </row>
    <row r="45" spans="1:4" x14ac:dyDescent="0.25">
      <c r="A45" s="43"/>
      <c r="B45" s="24"/>
      <c r="C45" s="43"/>
      <c r="D45" s="15"/>
    </row>
    <row r="46" spans="1:4" x14ac:dyDescent="0.25">
      <c r="A46" s="43"/>
      <c r="B46" s="24"/>
      <c r="C46" s="43"/>
      <c r="D46" s="15"/>
    </row>
    <row r="47" spans="1:4" x14ac:dyDescent="0.25">
      <c r="A47" s="15"/>
      <c r="B47" s="24"/>
      <c r="C47" s="15"/>
      <c r="D47" s="15"/>
    </row>
    <row r="48" spans="1:4" x14ac:dyDescent="0.25">
      <c r="A48" s="15"/>
      <c r="B48" s="26"/>
      <c r="C48" s="15"/>
      <c r="D48" s="15"/>
    </row>
    <row r="49" spans="1:4" x14ac:dyDescent="0.25">
      <c r="A49" s="15"/>
      <c r="B49" s="26"/>
      <c r="C49" s="15"/>
      <c r="D49" s="15"/>
    </row>
    <row r="50" spans="1:4" x14ac:dyDescent="0.25">
      <c r="A50" s="15"/>
      <c r="B50" s="26"/>
      <c r="C50" s="15"/>
      <c r="D50" s="15"/>
    </row>
    <row r="51" spans="1:4" x14ac:dyDescent="0.25">
      <c r="A51" s="15"/>
      <c r="B51" s="26"/>
      <c r="C51" s="15"/>
      <c r="D51" s="15"/>
    </row>
    <row r="52" spans="1:4" x14ac:dyDescent="0.25">
      <c r="A52" s="15"/>
      <c r="B52" s="26"/>
      <c r="C52" s="15"/>
      <c r="D52" s="15"/>
    </row>
    <row r="53" spans="1:4" x14ac:dyDescent="0.25">
      <c r="A53" s="15"/>
      <c r="B53" s="26"/>
      <c r="C53" s="15"/>
      <c r="D53" s="15"/>
    </row>
    <row r="54" spans="1:4" x14ac:dyDescent="0.25">
      <c r="A54" s="15"/>
      <c r="B54" s="33"/>
      <c r="C54" s="14"/>
      <c r="D54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D15" sqref="D15"/>
    </sheetView>
  </sheetViews>
  <sheetFormatPr defaultRowHeight="15" x14ac:dyDescent="0.25"/>
  <cols>
    <col min="1" max="1" width="4" customWidth="1"/>
    <col min="2" max="2" width="50" customWidth="1"/>
    <col min="4" max="4" width="13.140625" customWidth="1"/>
  </cols>
  <sheetData>
    <row r="1" spans="1:8" ht="15.95" customHeight="1" x14ac:dyDescent="0.35">
      <c r="A1" s="1"/>
      <c r="B1" s="73" t="s">
        <v>61</v>
      </c>
      <c r="C1" s="73"/>
      <c r="D1" s="73"/>
      <c r="E1" s="7"/>
      <c r="F1" s="7"/>
      <c r="G1" s="7"/>
      <c r="H1" s="7"/>
    </row>
    <row r="2" spans="1:8" ht="15.95" customHeight="1" x14ac:dyDescent="0.25">
      <c r="A2" s="6"/>
      <c r="B2" s="75" t="s">
        <v>39</v>
      </c>
      <c r="C2" s="75"/>
      <c r="D2" s="75"/>
      <c r="E2" s="1"/>
      <c r="F2" s="1"/>
      <c r="G2" s="1"/>
      <c r="H2" s="1"/>
    </row>
    <row r="3" spans="1:8" ht="17.25" customHeight="1" x14ac:dyDescent="0.25">
      <c r="A3" s="6"/>
      <c r="B3" s="73" t="s">
        <v>35</v>
      </c>
      <c r="C3" s="73"/>
      <c r="D3" s="7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70"/>
      <c r="F4" s="1"/>
      <c r="G4" s="1"/>
      <c r="H4" s="1"/>
    </row>
    <row r="5" spans="1:8" x14ac:dyDescent="0.25">
      <c r="A5" s="10"/>
      <c r="B5" s="3" t="s">
        <v>8</v>
      </c>
      <c r="C5" s="68"/>
      <c r="D5" s="68"/>
      <c r="E5" s="70"/>
      <c r="F5" s="1"/>
      <c r="G5" s="1"/>
      <c r="H5" s="1"/>
    </row>
    <row r="6" spans="1:8" ht="30" x14ac:dyDescent="0.25">
      <c r="A6" s="40">
        <v>1</v>
      </c>
      <c r="B6" s="13" t="s">
        <v>84</v>
      </c>
      <c r="C6" s="40">
        <v>9000</v>
      </c>
      <c r="D6" s="3">
        <v>9000</v>
      </c>
      <c r="E6" s="71"/>
    </row>
    <row r="7" spans="1:8" x14ac:dyDescent="0.25">
      <c r="A7" s="43"/>
      <c r="B7" s="42" t="s">
        <v>9</v>
      </c>
      <c r="C7" s="14"/>
      <c r="D7" s="14"/>
      <c r="E7" s="71"/>
    </row>
    <row r="8" spans="1:8" x14ac:dyDescent="0.25">
      <c r="A8" s="15">
        <v>1</v>
      </c>
      <c r="B8" s="13" t="s">
        <v>96</v>
      </c>
      <c r="C8" s="15">
        <v>3600</v>
      </c>
      <c r="D8" s="14"/>
      <c r="E8" s="71"/>
    </row>
    <row r="9" spans="1:8" x14ac:dyDescent="0.25">
      <c r="A9" s="43"/>
      <c r="B9" s="33" t="s">
        <v>93</v>
      </c>
      <c r="C9" s="14">
        <f>SUM(C8:C8)</f>
        <v>3600</v>
      </c>
      <c r="D9" s="14">
        <v>12600</v>
      </c>
      <c r="E9" s="71"/>
    </row>
    <row r="10" spans="1:8" x14ac:dyDescent="0.25">
      <c r="A10" s="43"/>
      <c r="B10" s="33" t="s">
        <v>10</v>
      </c>
      <c r="C10" s="14"/>
      <c r="D10" s="14"/>
      <c r="E10" s="71"/>
    </row>
    <row r="11" spans="1:8" x14ac:dyDescent="0.25">
      <c r="A11" s="43">
        <v>1</v>
      </c>
      <c r="B11" s="43" t="s">
        <v>101</v>
      </c>
      <c r="C11" s="43">
        <v>1385</v>
      </c>
      <c r="D11" s="14"/>
      <c r="E11" s="71"/>
    </row>
    <row r="12" spans="1:8" x14ac:dyDescent="0.25">
      <c r="A12" s="43">
        <v>2</v>
      </c>
      <c r="B12" s="15" t="s">
        <v>102</v>
      </c>
      <c r="C12" s="69">
        <v>33472</v>
      </c>
      <c r="D12" s="23"/>
      <c r="E12" s="71"/>
    </row>
    <row r="13" spans="1:8" x14ac:dyDescent="0.25">
      <c r="A13" s="43">
        <v>3</v>
      </c>
      <c r="B13" s="13" t="s">
        <v>103</v>
      </c>
      <c r="C13" s="40">
        <v>2925</v>
      </c>
      <c r="D13" s="14"/>
    </row>
    <row r="14" spans="1:8" x14ac:dyDescent="0.25">
      <c r="A14" s="15"/>
      <c r="B14" s="14" t="s">
        <v>100</v>
      </c>
      <c r="C14" s="14">
        <f>SUM(C11:C13)</f>
        <v>37782</v>
      </c>
      <c r="D14" s="14">
        <v>50382</v>
      </c>
    </row>
    <row r="15" spans="1:8" x14ac:dyDescent="0.25">
      <c r="A15" s="43"/>
      <c r="B15" s="61"/>
      <c r="C15" s="43"/>
      <c r="D15" s="14"/>
    </row>
    <row r="16" spans="1:8" x14ac:dyDescent="0.25">
      <c r="A16" s="15"/>
      <c r="B16" s="13"/>
      <c r="C16" s="15"/>
      <c r="D16" s="14"/>
    </row>
    <row r="17" spans="1:4" x14ac:dyDescent="0.25">
      <c r="A17" s="15"/>
      <c r="B17" s="15"/>
      <c r="C17" s="43"/>
      <c r="D17" s="14"/>
    </row>
    <row r="18" spans="1:4" x14ac:dyDescent="0.25">
      <c r="A18" s="15"/>
      <c r="B18" s="15"/>
      <c r="C18" s="43"/>
      <c r="D18" s="15"/>
    </row>
    <row r="19" spans="1:4" x14ac:dyDescent="0.25">
      <c r="A19" s="15"/>
      <c r="B19" s="24"/>
      <c r="C19" s="15"/>
      <c r="D19" s="14"/>
    </row>
    <row r="20" spans="1:4" x14ac:dyDescent="0.25">
      <c r="A20" s="15"/>
      <c r="B20" s="13"/>
      <c r="C20" s="15"/>
      <c r="D20" s="15"/>
    </row>
    <row r="21" spans="1:4" x14ac:dyDescent="0.25">
      <c r="A21" s="15"/>
      <c r="B21" s="14"/>
      <c r="C21" s="14"/>
      <c r="D21" s="14"/>
    </row>
    <row r="22" spans="1:4" x14ac:dyDescent="0.25">
      <c r="A22" s="15"/>
      <c r="B22" s="25"/>
      <c r="C22" s="15"/>
      <c r="D22" s="15"/>
    </row>
    <row r="23" spans="1:4" x14ac:dyDescent="0.25">
      <c r="A23" s="15"/>
      <c r="B23" s="24"/>
      <c r="C23" s="15"/>
      <c r="D23" s="15"/>
    </row>
    <row r="24" spans="1:4" x14ac:dyDescent="0.25">
      <c r="A24" s="15"/>
      <c r="B24" s="40"/>
      <c r="C24" s="43"/>
      <c r="D24" s="14"/>
    </row>
    <row r="25" spans="1:4" x14ac:dyDescent="0.25">
      <c r="A25" s="15"/>
      <c r="B25" s="25"/>
      <c r="C25" s="14"/>
      <c r="D25" s="14"/>
    </row>
    <row r="26" spans="1:4" x14ac:dyDescent="0.25">
      <c r="A26" s="15"/>
      <c r="B26" s="27"/>
      <c r="C26" s="15"/>
      <c r="D26" s="15"/>
    </row>
    <row r="27" spans="1:4" x14ac:dyDescent="0.25">
      <c r="A27" s="15"/>
      <c r="B27" s="25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34"/>
      <c r="C29" s="15"/>
      <c r="D29" s="15"/>
    </row>
    <row r="30" spans="1:4" x14ac:dyDescent="0.25">
      <c r="A30" s="15"/>
      <c r="B30" s="25"/>
      <c r="C30" s="14"/>
      <c r="D30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" sqref="B1:D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3" t="s">
        <v>61</v>
      </c>
      <c r="C1" s="73"/>
      <c r="D1" s="73"/>
    </row>
    <row r="2" spans="1:4" ht="15.75" x14ac:dyDescent="0.25">
      <c r="A2" s="6"/>
      <c r="B2" s="75" t="s">
        <v>39</v>
      </c>
      <c r="C2" s="75"/>
      <c r="D2" s="75"/>
    </row>
    <row r="3" spans="1:4" ht="15.75" x14ac:dyDescent="0.25">
      <c r="A3" s="6"/>
      <c r="B3" s="73" t="s">
        <v>37</v>
      </c>
      <c r="C3" s="73"/>
      <c r="D3" s="73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40"/>
      <c r="C6" s="45"/>
      <c r="D6" s="10"/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" sqref="B1:D1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3" t="s">
        <v>62</v>
      </c>
      <c r="C1" s="73"/>
      <c r="D1" s="73"/>
      <c r="E1" s="7"/>
      <c r="F1" s="7"/>
      <c r="G1" s="7"/>
      <c r="H1" s="7"/>
    </row>
    <row r="2" spans="1:8" ht="15.75" x14ac:dyDescent="0.25">
      <c r="A2" s="6"/>
      <c r="B2" s="75" t="s">
        <v>39</v>
      </c>
      <c r="C2" s="75"/>
      <c r="D2" s="75"/>
      <c r="E2" s="1"/>
      <c r="F2" s="1"/>
      <c r="G2" s="1"/>
      <c r="H2" s="1"/>
    </row>
    <row r="3" spans="1:8" ht="15.75" x14ac:dyDescent="0.25">
      <c r="A3" s="6"/>
      <c r="B3" s="73" t="s">
        <v>36</v>
      </c>
      <c r="C3" s="73"/>
      <c r="D3" s="73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8"/>
      <c r="C5" s="10"/>
      <c r="D5" s="8"/>
      <c r="E5" s="1"/>
      <c r="F5" s="1"/>
      <c r="G5" s="1"/>
      <c r="H5" s="1"/>
    </row>
    <row r="6" spans="1:8" s="1" customFormat="1" ht="15.75" x14ac:dyDescent="0.25">
      <c r="A6" s="13"/>
      <c r="B6" s="65"/>
      <c r="C6" s="13"/>
      <c r="D6" s="3"/>
    </row>
    <row r="7" spans="1:8" s="1" customFormat="1" x14ac:dyDescent="0.25">
      <c r="A7" s="13"/>
      <c r="B7" s="40"/>
      <c r="C7" s="13"/>
      <c r="D7" s="51"/>
    </row>
    <row r="8" spans="1:8" x14ac:dyDescent="0.25">
      <c r="A8" s="15"/>
      <c r="B8" s="13"/>
      <c r="C8" s="15"/>
      <c r="D8" s="52"/>
    </row>
    <row r="9" spans="1:8" x14ac:dyDescent="0.25">
      <c r="A9" s="43"/>
      <c r="B9" s="3"/>
      <c r="C9" s="43"/>
      <c r="D9" s="52"/>
    </row>
    <row r="10" spans="1:8" s="5" customFormat="1" x14ac:dyDescent="0.25">
      <c r="A10" s="13"/>
      <c r="B10" s="40"/>
      <c r="C10" s="13"/>
      <c r="D10" s="52"/>
    </row>
    <row r="11" spans="1:8" x14ac:dyDescent="0.25">
      <c r="A11" s="40"/>
      <c r="B11" s="13"/>
      <c r="C11" s="40"/>
      <c r="D11" s="52"/>
    </row>
    <row r="12" spans="1:8" x14ac:dyDescent="0.25">
      <c r="A12" s="43"/>
      <c r="B12" s="13"/>
      <c r="C12" s="40"/>
      <c r="D12" s="52"/>
    </row>
    <row r="13" spans="1:8" x14ac:dyDescent="0.25">
      <c r="A13" s="43"/>
      <c r="B13" s="13"/>
      <c r="C13" s="40"/>
      <c r="D13" s="14"/>
    </row>
    <row r="14" spans="1:8" x14ac:dyDescent="0.25">
      <c r="A14" s="15"/>
      <c r="B14" s="13"/>
      <c r="C14" s="43"/>
      <c r="D14" s="52"/>
    </row>
    <row r="15" spans="1:8" x14ac:dyDescent="0.25">
      <c r="A15" s="15"/>
      <c r="B15" s="3"/>
      <c r="C15" s="14"/>
      <c r="D15" s="14"/>
    </row>
    <row r="16" spans="1:8" x14ac:dyDescent="0.25">
      <c r="A16" s="15"/>
      <c r="B16" s="13"/>
      <c r="C16" s="43"/>
      <c r="D16" s="66"/>
    </row>
    <row r="17" spans="1:4" x14ac:dyDescent="0.25">
      <c r="A17" s="15"/>
      <c r="B17" s="13"/>
      <c r="C17" s="15"/>
      <c r="D17" s="52"/>
    </row>
    <row r="18" spans="1:4" x14ac:dyDescent="0.25">
      <c r="A18" s="15"/>
      <c r="B18" s="3"/>
      <c r="C18" s="14"/>
      <c r="D18" s="14"/>
    </row>
    <row r="19" spans="1:4" x14ac:dyDescent="0.25">
      <c r="A19" s="15"/>
      <c r="B19" s="3"/>
      <c r="C19" s="14"/>
      <c r="D19" s="14"/>
    </row>
    <row r="20" spans="1:4" x14ac:dyDescent="0.25">
      <c r="A20" s="15"/>
      <c r="B20" s="40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3"/>
      <c r="C22" s="14"/>
      <c r="D22" s="14"/>
    </row>
    <row r="23" spans="1:4" x14ac:dyDescent="0.25">
      <c r="A23" s="15"/>
      <c r="B23" s="33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33"/>
      <c r="C25" s="14"/>
      <c r="D25" s="14"/>
    </row>
    <row r="26" spans="1:4" x14ac:dyDescent="0.25">
      <c r="A26" s="15"/>
      <c r="B26" s="33"/>
      <c r="C26" s="15"/>
      <c r="D26" s="15"/>
    </row>
    <row r="27" spans="1:4" x14ac:dyDescent="0.25">
      <c r="A27" s="15"/>
      <c r="B27" s="24"/>
      <c r="C27" s="15"/>
      <c r="D27" s="15"/>
    </row>
    <row r="28" spans="1:4" x14ac:dyDescent="0.25">
      <c r="A28" s="15"/>
      <c r="B28" s="33"/>
      <c r="C28" s="14"/>
      <c r="D28" s="14"/>
    </row>
    <row r="29" spans="1:4" x14ac:dyDescent="0.25">
      <c r="A29" s="15"/>
      <c r="B29" s="33"/>
      <c r="C29" s="15"/>
      <c r="D29" s="15"/>
    </row>
    <row r="30" spans="1:4" x14ac:dyDescent="0.25">
      <c r="A30" s="15"/>
      <c r="B30" s="26"/>
      <c r="C30" s="43"/>
      <c r="D30" s="14"/>
    </row>
    <row r="31" spans="1:4" x14ac:dyDescent="0.25">
      <c r="A31" s="15"/>
      <c r="B31" s="33"/>
      <c r="C31" s="14"/>
      <c r="D31" s="14"/>
    </row>
    <row r="32" spans="1:4" x14ac:dyDescent="0.25">
      <c r="A32" s="15"/>
      <c r="B32" s="26"/>
      <c r="C32" s="15"/>
      <c r="D32" s="15"/>
    </row>
    <row r="33" spans="1:4" x14ac:dyDescent="0.25">
      <c r="A33" s="15"/>
      <c r="B33" s="33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selection activeCell="C17" sqref="C17"/>
    </sheetView>
  </sheetViews>
  <sheetFormatPr defaultRowHeight="15" x14ac:dyDescent="0.25"/>
  <cols>
    <col min="1" max="1" width="3.42578125" customWidth="1"/>
    <col min="2" max="2" width="6.85546875" customWidth="1"/>
    <col min="3" max="3" width="49.5703125" customWidth="1"/>
    <col min="4" max="4" width="10.140625" bestFit="1" customWidth="1"/>
    <col min="5" max="5" width="20" customWidth="1"/>
  </cols>
  <sheetData>
    <row r="1" spans="1:8" x14ac:dyDescent="0.25">
      <c r="B1" s="5" t="s">
        <v>51</v>
      </c>
      <c r="C1" s="5"/>
      <c r="D1" s="5"/>
      <c r="E1" s="5"/>
      <c r="F1" s="5"/>
      <c r="G1" s="5"/>
      <c r="H1" s="5"/>
    </row>
    <row r="2" spans="1:8" x14ac:dyDescent="0.25">
      <c r="B2" s="5"/>
      <c r="C2" s="5" t="s">
        <v>39</v>
      </c>
      <c r="D2" s="5"/>
      <c r="E2" s="5"/>
      <c r="F2" s="5"/>
      <c r="G2" s="5"/>
      <c r="H2" s="5"/>
    </row>
    <row r="3" spans="1:8" x14ac:dyDescent="0.25">
      <c r="B3" s="5" t="s">
        <v>41</v>
      </c>
      <c r="C3" s="5"/>
      <c r="D3" s="5"/>
      <c r="E3" s="5"/>
      <c r="F3" s="5"/>
      <c r="G3" s="5"/>
      <c r="H3" s="5"/>
    </row>
    <row r="4" spans="1:8" x14ac:dyDescent="0.25">
      <c r="A4" s="53" t="s">
        <v>42</v>
      </c>
      <c r="B4" s="53" t="s">
        <v>42</v>
      </c>
      <c r="C4" s="53"/>
      <c r="D4" s="53" t="s">
        <v>43</v>
      </c>
      <c r="E4" s="53" t="s">
        <v>44</v>
      </c>
    </row>
    <row r="5" spans="1:8" x14ac:dyDescent="0.25">
      <c r="A5" s="54" t="s">
        <v>45</v>
      </c>
      <c r="B5" s="54" t="s">
        <v>46</v>
      </c>
      <c r="C5" s="54" t="s">
        <v>47</v>
      </c>
      <c r="D5" s="54" t="s">
        <v>48</v>
      </c>
      <c r="E5" s="54" t="s">
        <v>49</v>
      </c>
    </row>
    <row r="6" spans="1:8" x14ac:dyDescent="0.25">
      <c r="A6" s="41"/>
      <c r="B6" s="58"/>
      <c r="C6" s="15"/>
      <c r="D6" s="55"/>
      <c r="E6" s="41"/>
    </row>
    <row r="7" spans="1:8" x14ac:dyDescent="0.25">
      <c r="A7" s="41"/>
      <c r="B7" s="41"/>
      <c r="C7" s="15"/>
      <c r="D7" s="55"/>
      <c r="E7" s="41"/>
    </row>
    <row r="8" spans="1:8" x14ac:dyDescent="0.25">
      <c r="A8" s="41"/>
      <c r="B8" s="41"/>
      <c r="C8" s="15"/>
      <c r="D8" s="55"/>
      <c r="E8" s="41"/>
    </row>
    <row r="9" spans="1:8" x14ac:dyDescent="0.25">
      <c r="A9" s="41"/>
      <c r="B9" s="41"/>
      <c r="C9" s="15"/>
      <c r="D9" s="55"/>
      <c r="E9" s="41"/>
    </row>
    <row r="10" spans="1:8" x14ac:dyDescent="0.25">
      <c r="A10" s="41"/>
      <c r="B10" s="41"/>
      <c r="C10" s="15"/>
      <c r="D10" s="55"/>
      <c r="E10" s="41"/>
    </row>
    <row r="11" spans="1:8" x14ac:dyDescent="0.25">
      <c r="A11" s="41"/>
      <c r="B11" s="41"/>
      <c r="C11" s="15"/>
      <c r="D11" s="55"/>
      <c r="E11" s="41"/>
    </row>
    <row r="12" spans="1:8" x14ac:dyDescent="0.25">
      <c r="A12" s="41"/>
      <c r="B12" s="41"/>
      <c r="C12" s="15"/>
      <c r="D12" s="55"/>
      <c r="E12" s="41"/>
    </row>
    <row r="13" spans="1:8" x14ac:dyDescent="0.25">
      <c r="A13" s="41"/>
      <c r="B13" s="41"/>
      <c r="C13" s="15"/>
      <c r="D13" s="55"/>
      <c r="E13" s="41"/>
    </row>
    <row r="14" spans="1:8" x14ac:dyDescent="0.25">
      <c r="A14" s="41"/>
      <c r="B14" s="41"/>
      <c r="C14" s="15"/>
      <c r="D14" s="55"/>
      <c r="E14" s="41"/>
    </row>
    <row r="15" spans="1:8" x14ac:dyDescent="0.25">
      <c r="A15" s="41"/>
      <c r="B15" s="41"/>
      <c r="C15" s="15"/>
      <c r="D15" s="55"/>
      <c r="E15" s="41"/>
    </row>
    <row r="16" spans="1:8" x14ac:dyDescent="0.25">
      <c r="A16" s="41"/>
      <c r="B16" s="41"/>
      <c r="C16" s="15"/>
      <c r="D16" s="55"/>
      <c r="E16" s="41"/>
    </row>
    <row r="17" spans="1:5" x14ac:dyDescent="0.25">
      <c r="A17" s="41"/>
      <c r="B17" s="41"/>
      <c r="C17" s="15"/>
      <c r="D17" s="55"/>
      <c r="E17" s="41"/>
    </row>
    <row r="18" spans="1:5" x14ac:dyDescent="0.25">
      <c r="A18" s="41"/>
      <c r="B18" s="41"/>
      <c r="C18" s="15"/>
      <c r="D18" s="55"/>
      <c r="E18" s="41"/>
    </row>
    <row r="19" spans="1:5" x14ac:dyDescent="0.25">
      <c r="A19" s="41"/>
      <c r="B19" s="41"/>
      <c r="C19" s="15"/>
      <c r="D19" s="55"/>
      <c r="E19" s="41"/>
    </row>
    <row r="20" spans="1:5" x14ac:dyDescent="0.25">
      <c r="A20" s="41"/>
      <c r="B20" s="41"/>
      <c r="C20" s="15"/>
      <c r="D20" s="55"/>
      <c r="E20" s="41"/>
    </row>
    <row r="21" spans="1:5" x14ac:dyDescent="0.25">
      <c r="A21" s="41"/>
      <c r="B21" s="41"/>
      <c r="C21" s="15"/>
      <c r="D21" s="55"/>
      <c r="E21" s="41"/>
    </row>
    <row r="22" spans="1:5" x14ac:dyDescent="0.25">
      <c r="A22" s="41"/>
      <c r="B22" s="41"/>
      <c r="C22" s="15"/>
      <c r="D22" s="55"/>
      <c r="E22" s="41"/>
    </row>
    <row r="23" spans="1:5" x14ac:dyDescent="0.25">
      <c r="A23" s="41"/>
      <c r="B23" s="41"/>
      <c r="C23" s="15"/>
      <c r="D23" s="15"/>
      <c r="E23" s="41"/>
    </row>
    <row r="24" spans="1:5" x14ac:dyDescent="0.25">
      <c r="A24" s="41"/>
      <c r="B24" s="41"/>
      <c r="C24" s="15"/>
      <c r="D24" s="15"/>
      <c r="E24" s="41"/>
    </row>
    <row r="25" spans="1:5" x14ac:dyDescent="0.25">
      <c r="A25" s="41"/>
      <c r="B25" s="41"/>
      <c r="C25" s="15"/>
      <c r="D25" s="15"/>
      <c r="E25" s="41"/>
    </row>
    <row r="26" spans="1:5" x14ac:dyDescent="0.25">
      <c r="A26" s="41"/>
      <c r="B26" s="41"/>
      <c r="C26" s="15"/>
      <c r="D26" s="15"/>
      <c r="E26" s="41"/>
    </row>
    <row r="27" spans="1:5" x14ac:dyDescent="0.25">
      <c r="A27" s="41"/>
      <c r="B27" s="41"/>
      <c r="C27" s="15"/>
      <c r="D27" s="15"/>
      <c r="E27" s="41"/>
    </row>
    <row r="28" spans="1:5" x14ac:dyDescent="0.25">
      <c r="A28" s="41"/>
      <c r="B28" s="41"/>
      <c r="C28" s="15"/>
      <c r="D28" s="15"/>
      <c r="E28" s="15"/>
    </row>
    <row r="29" spans="1:5" x14ac:dyDescent="0.25">
      <c r="A29" s="41"/>
      <c r="B29" s="41"/>
      <c r="C29" s="15"/>
      <c r="D29" s="55"/>
      <c r="E29" s="41"/>
    </row>
    <row r="30" spans="1:5" x14ac:dyDescent="0.25">
      <c r="A30" s="15"/>
      <c r="B30" s="41"/>
      <c r="C30" s="15"/>
      <c r="D30" s="55"/>
      <c r="E30" s="15"/>
    </row>
    <row r="31" spans="1:5" x14ac:dyDescent="0.25">
      <c r="A31" s="41"/>
      <c r="B31" s="41"/>
      <c r="C31" s="15"/>
      <c r="D31" s="55"/>
      <c r="E31" s="41"/>
    </row>
    <row r="32" spans="1:5" x14ac:dyDescent="0.25">
      <c r="A32" s="15"/>
      <c r="B32" s="41"/>
      <c r="C32" s="15"/>
      <c r="D32" s="55"/>
      <c r="E32" s="41"/>
    </row>
    <row r="33" spans="1:5" x14ac:dyDescent="0.25">
      <c r="A33" s="41"/>
      <c r="B33" s="41"/>
      <c r="C33" s="15"/>
      <c r="D33" s="55"/>
      <c r="E33" s="41"/>
    </row>
    <row r="34" spans="1:5" x14ac:dyDescent="0.25">
      <c r="A34" s="41"/>
      <c r="B34" s="41"/>
      <c r="C34" s="15"/>
      <c r="D34" s="55"/>
      <c r="E34" s="41"/>
    </row>
    <row r="35" spans="1:5" x14ac:dyDescent="0.25">
      <c r="A35" s="41"/>
      <c r="B35" s="41"/>
      <c r="C35" s="15"/>
      <c r="D35" s="55"/>
      <c r="E35" s="41"/>
    </row>
    <row r="36" spans="1:5" x14ac:dyDescent="0.25">
      <c r="A36" s="41"/>
      <c r="B36" s="41"/>
      <c r="C36" s="15"/>
      <c r="D36" s="55"/>
      <c r="E36" s="41"/>
    </row>
    <row r="37" spans="1:5" x14ac:dyDescent="0.25">
      <c r="A37" s="41"/>
      <c r="B37" s="41"/>
      <c r="C37" s="15"/>
      <c r="D37" s="55"/>
      <c r="E37" s="41"/>
    </row>
    <row r="38" spans="1:5" x14ac:dyDescent="0.25">
      <c r="A38" s="41"/>
      <c r="B38" s="41"/>
      <c r="C38" s="15"/>
      <c r="D38" s="55"/>
      <c r="E38" s="41"/>
    </row>
    <row r="39" spans="1:5" x14ac:dyDescent="0.25">
      <c r="A39" s="41"/>
      <c r="B39" s="41"/>
      <c r="C39" s="15"/>
      <c r="D39" s="55"/>
      <c r="E39" s="41"/>
    </row>
    <row r="40" spans="1:5" x14ac:dyDescent="0.25">
      <c r="A40" s="41"/>
      <c r="B40" s="41"/>
      <c r="C40" s="15"/>
      <c r="D40" s="55"/>
      <c r="E40" s="41"/>
    </row>
    <row r="41" spans="1:5" x14ac:dyDescent="0.25">
      <c r="A41" s="41"/>
      <c r="B41" s="41"/>
      <c r="C41" s="15"/>
      <c r="D41" s="55"/>
      <c r="E41" s="41"/>
    </row>
    <row r="42" spans="1:5" x14ac:dyDescent="0.25">
      <c r="A42" s="41"/>
      <c r="B42" s="41"/>
      <c r="C42" s="15"/>
      <c r="D42" s="55"/>
      <c r="E42" s="41"/>
    </row>
    <row r="43" spans="1:5" x14ac:dyDescent="0.25">
      <c r="A43" s="41"/>
      <c r="B43" s="41"/>
      <c r="C43" s="15"/>
      <c r="D43" s="55"/>
      <c r="E43" s="41"/>
    </row>
    <row r="44" spans="1:5" x14ac:dyDescent="0.25">
      <c r="A44" s="41"/>
      <c r="B44" s="41"/>
      <c r="C44" s="15"/>
      <c r="D44" s="55"/>
      <c r="E44" s="41"/>
    </row>
    <row r="45" spans="1:5" x14ac:dyDescent="0.25">
      <c r="A45" s="41"/>
      <c r="B45" s="41"/>
      <c r="C45" s="15"/>
      <c r="D45" s="55"/>
      <c r="E45" s="41"/>
    </row>
    <row r="46" spans="1:5" x14ac:dyDescent="0.25">
      <c r="A46" s="41"/>
      <c r="B46" s="41"/>
      <c r="C46" s="15"/>
      <c r="D46" s="55"/>
      <c r="E46" s="41"/>
    </row>
    <row r="47" spans="1:5" x14ac:dyDescent="0.25">
      <c r="A47" s="41"/>
      <c r="B47" s="41"/>
      <c r="C47" s="15"/>
      <c r="D47" s="41"/>
      <c r="E47" s="41"/>
    </row>
    <row r="48" spans="1:5" x14ac:dyDescent="0.25">
      <c r="A48" s="41"/>
      <c r="B48" s="41"/>
      <c r="C48" s="15"/>
      <c r="D48" s="41"/>
      <c r="E48" s="41"/>
    </row>
    <row r="49" spans="1:5" x14ac:dyDescent="0.25">
      <c r="A49" s="41"/>
      <c r="B49" s="41"/>
      <c r="C49" s="15"/>
      <c r="D49" s="41"/>
      <c r="E49" s="41"/>
    </row>
    <row r="50" spans="1:5" x14ac:dyDescent="0.25">
      <c r="A50" s="41"/>
      <c r="B50" s="41"/>
      <c r="C50" s="15"/>
      <c r="D50" s="41"/>
      <c r="E50" s="41"/>
    </row>
    <row r="51" spans="1:5" x14ac:dyDescent="0.25">
      <c r="A51" s="41"/>
      <c r="B51" s="41"/>
      <c r="C51" s="15"/>
      <c r="D51" s="41"/>
      <c r="E51" s="41"/>
    </row>
    <row r="52" spans="1:5" x14ac:dyDescent="0.25">
      <c r="A52" s="41"/>
      <c r="B52" s="41"/>
      <c r="C52" s="15"/>
      <c r="D52" s="41"/>
      <c r="E52" s="41"/>
    </row>
    <row r="53" spans="1:5" x14ac:dyDescent="0.25">
      <c r="A53" s="41"/>
      <c r="B53" s="41"/>
      <c r="C53" s="15"/>
      <c r="D53" s="41"/>
      <c r="E53" s="41"/>
    </row>
    <row r="54" spans="1:5" x14ac:dyDescent="0.25">
      <c r="A54" s="41"/>
      <c r="B54" s="41"/>
      <c r="C54" s="15"/>
      <c r="D54" s="41"/>
      <c r="E54" s="41"/>
    </row>
    <row r="55" spans="1:5" x14ac:dyDescent="0.25">
      <c r="A55" s="41"/>
      <c r="B55" s="41"/>
      <c r="C55" s="15"/>
      <c r="D55" s="41"/>
      <c r="E55" s="41"/>
    </row>
    <row r="56" spans="1:5" x14ac:dyDescent="0.25">
      <c r="A56" s="41"/>
      <c r="B56" s="41"/>
      <c r="C56" s="15"/>
      <c r="D56" s="41"/>
      <c r="E56" s="41"/>
    </row>
    <row r="57" spans="1:5" x14ac:dyDescent="0.25">
      <c r="A57" s="41"/>
      <c r="B57" s="41"/>
      <c r="C57" s="15"/>
      <c r="D57" s="41"/>
      <c r="E57" s="41"/>
    </row>
    <row r="58" spans="1:5" x14ac:dyDescent="0.25">
      <c r="A58" s="41"/>
      <c r="B58" s="41"/>
      <c r="C58" s="15"/>
      <c r="D58" s="41"/>
      <c r="E58" s="41"/>
    </row>
    <row r="59" spans="1:5" x14ac:dyDescent="0.25">
      <c r="A59" s="41"/>
      <c r="B59" s="41"/>
      <c r="C59" s="15"/>
      <c r="D59" s="41"/>
      <c r="E59" s="41"/>
    </row>
    <row r="60" spans="1:5" x14ac:dyDescent="0.25">
      <c r="A60" s="41"/>
      <c r="B60" s="41"/>
      <c r="C60" s="15"/>
      <c r="D60" s="41"/>
      <c r="E60" s="41"/>
    </row>
    <row r="61" spans="1:5" x14ac:dyDescent="0.25">
      <c r="A61" s="41"/>
      <c r="B61" s="41"/>
      <c r="C61" s="15"/>
      <c r="D61" s="41"/>
      <c r="E61" s="41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.710937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2" width="16" customWidth="1"/>
    <col min="13" max="13" width="15.28515625" customWidth="1"/>
    <col min="14" max="14" width="19.28515625" customWidth="1"/>
  </cols>
  <sheetData>
    <row r="1" spans="1:14" ht="15.75" x14ac:dyDescent="0.25">
      <c r="A1" s="76" t="s">
        <v>59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15.75" x14ac:dyDescent="0.25">
      <c r="A2" s="2" t="s">
        <v>39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79249.679999999993</v>
      </c>
      <c r="C4" s="30">
        <f t="shared" ref="C4:M4" si="0">C5+C6+C7</f>
        <v>59254.68</v>
      </c>
      <c r="D4" s="30">
        <f t="shared" si="0"/>
        <v>66754.679999999993</v>
      </c>
      <c r="E4" s="30">
        <f t="shared" si="0"/>
        <v>59254.68</v>
      </c>
      <c r="F4" s="30">
        <f t="shared" si="0"/>
        <v>59254.68</v>
      </c>
      <c r="G4" s="30">
        <f t="shared" si="0"/>
        <v>59254.68</v>
      </c>
      <c r="H4" s="30">
        <f t="shared" si="0"/>
        <v>59254.68</v>
      </c>
      <c r="I4" s="30">
        <f t="shared" si="0"/>
        <v>59254.68</v>
      </c>
      <c r="J4" s="30">
        <f t="shared" si="0"/>
        <v>59254.68</v>
      </c>
      <c r="K4" s="30">
        <f t="shared" si="0"/>
        <v>59254.68</v>
      </c>
      <c r="L4" s="30">
        <f t="shared" si="0"/>
        <v>59254.68</v>
      </c>
      <c r="M4" s="30">
        <f t="shared" si="0"/>
        <v>65884.679999999993</v>
      </c>
      <c r="N4" s="30">
        <f t="shared" ref="N4:N23" si="1">SUM(B4:M4)</f>
        <v>745181.16000000015</v>
      </c>
    </row>
    <row r="5" spans="1:14" ht="39" customHeight="1" x14ac:dyDescent="0.35">
      <c r="A5" s="36" t="s">
        <v>17</v>
      </c>
      <c r="B5" s="31">
        <v>42285.35</v>
      </c>
      <c r="C5" s="31">
        <v>42285.35</v>
      </c>
      <c r="D5" s="31">
        <v>42285.35</v>
      </c>
      <c r="E5" s="31">
        <v>42285.35</v>
      </c>
      <c r="F5" s="31">
        <v>42285.35</v>
      </c>
      <c r="G5" s="31">
        <v>42285.35</v>
      </c>
      <c r="H5" s="31">
        <v>42285.35</v>
      </c>
      <c r="I5" s="31">
        <v>42285.35</v>
      </c>
      <c r="J5" s="31">
        <v>42285.35</v>
      </c>
      <c r="K5" s="31">
        <v>42285.35</v>
      </c>
      <c r="L5" s="31">
        <v>42285.35</v>
      </c>
      <c r="M5" s="31">
        <v>42285.35</v>
      </c>
      <c r="N5" s="31">
        <f t="shared" si="1"/>
        <v>507424.1999999999</v>
      </c>
    </row>
    <row r="6" spans="1:14" ht="44.25" customHeight="1" x14ac:dyDescent="0.35">
      <c r="A6" s="36" t="s">
        <v>40</v>
      </c>
      <c r="B6" s="31">
        <v>16969.330000000002</v>
      </c>
      <c r="C6" s="31">
        <v>16969.330000000002</v>
      </c>
      <c r="D6" s="31">
        <v>16969.330000000002</v>
      </c>
      <c r="E6" s="31">
        <v>16969.330000000002</v>
      </c>
      <c r="F6" s="31">
        <v>16969.330000000002</v>
      </c>
      <c r="G6" s="31">
        <v>16969.330000000002</v>
      </c>
      <c r="H6" s="31">
        <v>16969.330000000002</v>
      </c>
      <c r="I6" s="31">
        <v>16969.330000000002</v>
      </c>
      <c r="J6" s="31">
        <v>16969.330000000002</v>
      </c>
      <c r="K6" s="31">
        <v>16969.330000000002</v>
      </c>
      <c r="L6" s="31">
        <v>16969.330000000002</v>
      </c>
      <c r="M6" s="31">
        <v>16969.330000000002</v>
      </c>
      <c r="N6" s="31">
        <f>SUM(B6:M6)</f>
        <v>203631.96000000008</v>
      </c>
    </row>
    <row r="7" spans="1:14" ht="44.25" customHeight="1" x14ac:dyDescent="0.35">
      <c r="A7" s="36" t="s">
        <v>32</v>
      </c>
      <c r="B7" s="31">
        <v>19995</v>
      </c>
      <c r="C7" s="31"/>
      <c r="D7" s="31">
        <v>7500</v>
      </c>
      <c r="E7" s="31"/>
      <c r="F7" s="31"/>
      <c r="G7" s="31"/>
      <c r="H7" s="31"/>
      <c r="I7" s="31"/>
      <c r="J7" s="31"/>
      <c r="K7" s="31"/>
      <c r="L7" s="31"/>
      <c r="M7" s="31">
        <v>6630</v>
      </c>
      <c r="N7" s="31">
        <f>SUM(B7:M7)</f>
        <v>34125</v>
      </c>
    </row>
    <row r="8" spans="1:14" ht="36" customHeight="1" x14ac:dyDescent="0.35">
      <c r="A8" s="37" t="s">
        <v>18</v>
      </c>
      <c r="B8" s="30">
        <f>B9+B10+B11+B12+B13</f>
        <v>57050.62</v>
      </c>
      <c r="C8" s="30">
        <f t="shared" ref="C8:M8" si="2">C9+C10+C11+C12+C13</f>
        <v>59092.45</v>
      </c>
      <c r="D8" s="30">
        <f t="shared" si="2"/>
        <v>51609.88</v>
      </c>
      <c r="E8" s="30">
        <f t="shared" si="2"/>
        <v>51288.909999999996</v>
      </c>
      <c r="F8" s="30">
        <f t="shared" si="2"/>
        <v>51350.17</v>
      </c>
      <c r="G8" s="30">
        <f t="shared" si="2"/>
        <v>60089.81</v>
      </c>
      <c r="H8" s="30">
        <f t="shared" si="2"/>
        <v>57365.459999999992</v>
      </c>
      <c r="I8" s="30">
        <f t="shared" si="2"/>
        <v>55298.819999999992</v>
      </c>
      <c r="J8" s="30">
        <f t="shared" si="2"/>
        <v>58679.109999999993</v>
      </c>
      <c r="K8" s="30">
        <f t="shared" si="2"/>
        <v>49352.99</v>
      </c>
      <c r="L8" s="30">
        <f t="shared" si="2"/>
        <v>49052.99</v>
      </c>
      <c r="M8" s="30">
        <f t="shared" si="2"/>
        <v>76994.62</v>
      </c>
      <c r="N8" s="30">
        <f t="shared" si="1"/>
        <v>677225.83000000007</v>
      </c>
    </row>
    <row r="9" spans="1:14" ht="40.5" customHeight="1" x14ac:dyDescent="0.35">
      <c r="A9" s="36" t="s">
        <v>19</v>
      </c>
      <c r="B9" s="31">
        <v>2180.79</v>
      </c>
      <c r="C9" s="31">
        <v>1673.92</v>
      </c>
      <c r="D9" s="31">
        <v>1223.92</v>
      </c>
      <c r="E9" s="31">
        <v>1223.92</v>
      </c>
      <c r="F9" s="31">
        <v>1523.92</v>
      </c>
      <c r="G9" s="31">
        <v>5218.2700000000004</v>
      </c>
      <c r="H9" s="31">
        <v>10723.92</v>
      </c>
      <c r="I9" s="31">
        <v>1523.92</v>
      </c>
      <c r="J9" s="31">
        <v>2123.92</v>
      </c>
      <c r="K9" s="31">
        <v>1223.92</v>
      </c>
      <c r="L9" s="31">
        <v>1223.92</v>
      </c>
      <c r="M9" s="31">
        <v>3707.92</v>
      </c>
      <c r="N9" s="30">
        <f t="shared" si="1"/>
        <v>33572.259999999995</v>
      </c>
    </row>
    <row r="10" spans="1:14" ht="45.75" customHeight="1" x14ac:dyDescent="0.35">
      <c r="A10" s="36" t="s">
        <v>20</v>
      </c>
      <c r="B10" s="32">
        <v>8480</v>
      </c>
      <c r="C10" s="31">
        <v>3669</v>
      </c>
      <c r="D10" s="31">
        <v>8162.92</v>
      </c>
      <c r="E10" s="31">
        <v>5722.75</v>
      </c>
      <c r="F10" s="31">
        <v>6932.55</v>
      </c>
      <c r="G10" s="31">
        <v>8748</v>
      </c>
      <c r="H10" s="31">
        <v>5280</v>
      </c>
      <c r="I10" s="31">
        <v>5280</v>
      </c>
      <c r="J10" s="31">
        <v>8258.4599999999991</v>
      </c>
      <c r="K10" s="31">
        <v>5580</v>
      </c>
      <c r="L10" s="31">
        <v>5280</v>
      </c>
      <c r="M10" s="31">
        <v>9870.6</v>
      </c>
      <c r="N10" s="47">
        <f t="shared" si="1"/>
        <v>81264.28</v>
      </c>
    </row>
    <row r="11" spans="1:14" ht="45.75" customHeight="1" x14ac:dyDescent="0.35">
      <c r="A11" s="46" t="s">
        <v>30</v>
      </c>
      <c r="B11" s="32">
        <v>4232.6499999999996</v>
      </c>
      <c r="C11" s="31">
        <v>7044.1</v>
      </c>
      <c r="D11" s="31">
        <v>861.5</v>
      </c>
      <c r="E11" s="31"/>
      <c r="F11" s="31">
        <v>142.75</v>
      </c>
      <c r="G11" s="31"/>
      <c r="H11" s="31"/>
      <c r="I11" s="31">
        <v>6539.6</v>
      </c>
      <c r="J11" s="31"/>
      <c r="K11" s="31"/>
      <c r="L11" s="31"/>
      <c r="M11" s="31">
        <v>71.38</v>
      </c>
      <c r="N11" s="30">
        <f t="shared" si="1"/>
        <v>18891.98</v>
      </c>
    </row>
    <row r="12" spans="1:14" ht="45.75" customHeight="1" x14ac:dyDescent="0.35">
      <c r="A12" s="46" t="s">
        <v>38</v>
      </c>
      <c r="B12" s="32">
        <v>40767.769999999997</v>
      </c>
      <c r="C12" s="32">
        <v>40767.769999999997</v>
      </c>
      <c r="D12" s="31">
        <v>40767.769999999997</v>
      </c>
      <c r="E12" s="31">
        <v>40767.769999999997</v>
      </c>
      <c r="F12" s="31">
        <v>40767.769999999997</v>
      </c>
      <c r="G12" s="31">
        <v>40767.769999999997</v>
      </c>
      <c r="H12" s="31">
        <v>40767.769999999997</v>
      </c>
      <c r="I12" s="31">
        <v>40767.769999999997</v>
      </c>
      <c r="J12" s="31">
        <v>40767.769999999997</v>
      </c>
      <c r="K12" s="31">
        <v>40767.769999999997</v>
      </c>
      <c r="L12" s="31">
        <v>40767.769999999997</v>
      </c>
      <c r="M12" s="31">
        <v>60767.77</v>
      </c>
      <c r="N12" s="30">
        <f t="shared" si="1"/>
        <v>509213.24000000005</v>
      </c>
    </row>
    <row r="13" spans="1:14" ht="21.75" customHeight="1" x14ac:dyDescent="0.35">
      <c r="A13" s="36" t="s">
        <v>21</v>
      </c>
      <c r="B13" s="31">
        <v>1389.41</v>
      </c>
      <c r="C13" s="31">
        <v>5937.66</v>
      </c>
      <c r="D13" s="31">
        <v>593.77</v>
      </c>
      <c r="E13" s="31">
        <v>3574.47</v>
      </c>
      <c r="F13" s="31">
        <v>1983.18</v>
      </c>
      <c r="G13" s="31">
        <v>5355.77</v>
      </c>
      <c r="H13" s="31">
        <v>593.77</v>
      </c>
      <c r="I13" s="31">
        <v>1187.53</v>
      </c>
      <c r="J13" s="31">
        <v>7528.96</v>
      </c>
      <c r="K13" s="31">
        <v>1781.3</v>
      </c>
      <c r="L13" s="31">
        <v>1781.3</v>
      </c>
      <c r="M13" s="31">
        <v>2576.9499999999998</v>
      </c>
      <c r="N13" s="31">
        <f t="shared" si="1"/>
        <v>34284.07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9000</v>
      </c>
      <c r="G14" s="30">
        <f t="shared" si="3"/>
        <v>3600</v>
      </c>
      <c r="H14" s="30">
        <f t="shared" si="3"/>
        <v>37782</v>
      </c>
      <c r="I14" s="30">
        <f t="shared" si="3"/>
        <v>0</v>
      </c>
      <c r="J14" s="47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0</v>
      </c>
      <c r="N14" s="30">
        <f t="shared" si="1"/>
        <v>50382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60"/>
      <c r="K15" s="31"/>
      <c r="L15" s="31"/>
      <c r="M15" s="31"/>
      <c r="N15" s="31">
        <f t="shared" si="1"/>
        <v>0</v>
      </c>
    </row>
    <row r="16" spans="1:14" ht="40.5" customHeight="1" x14ac:dyDescent="0.35">
      <c r="A16" s="36" t="s">
        <v>24</v>
      </c>
      <c r="B16" s="31"/>
      <c r="C16" s="31"/>
      <c r="D16" s="31"/>
      <c r="E16" s="31"/>
      <c r="F16" s="31">
        <v>9000</v>
      </c>
      <c r="G16" s="31">
        <v>3600</v>
      </c>
      <c r="H16" s="31">
        <v>37782</v>
      </c>
      <c r="I16" s="31"/>
      <c r="J16" s="60"/>
      <c r="K16" s="31"/>
      <c r="L16" s="31"/>
      <c r="M16" s="31"/>
      <c r="N16" s="31">
        <f t="shared" si="1"/>
        <v>50382</v>
      </c>
    </row>
    <row r="17" spans="1:14" ht="40.5" customHeight="1" x14ac:dyDescent="0.35">
      <c r="A17" s="46" t="s">
        <v>31</v>
      </c>
      <c r="B17" s="31"/>
      <c r="C17" s="31"/>
      <c r="D17" s="31"/>
      <c r="E17" s="31"/>
      <c r="F17" s="31"/>
      <c r="G17" s="31"/>
      <c r="H17" s="31"/>
      <c r="I17" s="31"/>
      <c r="J17" s="60"/>
      <c r="K17" s="31"/>
      <c r="L17" s="31"/>
      <c r="M17" s="31"/>
      <c r="N17" s="31">
        <f t="shared" si="1"/>
        <v>0</v>
      </c>
    </row>
    <row r="18" spans="1:14" ht="40.5" customHeight="1" x14ac:dyDescent="0.35">
      <c r="A18" s="59" t="s">
        <v>50</v>
      </c>
      <c r="B18" s="31"/>
      <c r="C18" s="31"/>
      <c r="D18" s="31"/>
      <c r="E18" s="31">
        <v>6738.77</v>
      </c>
      <c r="F18" s="31">
        <v>18291.95</v>
      </c>
      <c r="G18" s="31">
        <v>9963.67</v>
      </c>
      <c r="H18" s="31">
        <v>10306.67</v>
      </c>
      <c r="I18" s="31">
        <v>7861.9</v>
      </c>
      <c r="J18" s="60">
        <v>6250.51</v>
      </c>
      <c r="K18" s="31">
        <v>8985.02</v>
      </c>
      <c r="L18" s="31"/>
      <c r="M18" s="31">
        <v>130</v>
      </c>
      <c r="N18" s="31">
        <f t="shared" si="1"/>
        <v>68528.490000000005</v>
      </c>
    </row>
    <row r="19" spans="1:14" ht="40.5" customHeight="1" x14ac:dyDescent="0.35">
      <c r="A19" s="37" t="s">
        <v>52</v>
      </c>
      <c r="B19" s="30">
        <f>B20+B21+B22</f>
        <v>12260.9</v>
      </c>
      <c r="C19" s="30">
        <f t="shared" ref="C19:M19" si="4">C20+C21+C22</f>
        <v>9603</v>
      </c>
      <c r="D19" s="30">
        <f t="shared" si="4"/>
        <v>-7406</v>
      </c>
      <c r="E19" s="30">
        <f t="shared" si="4"/>
        <v>7782.85</v>
      </c>
      <c r="F19" s="30">
        <f t="shared" si="4"/>
        <v>5923.1</v>
      </c>
      <c r="G19" s="30">
        <f t="shared" si="4"/>
        <v>-10693.2</v>
      </c>
      <c r="H19" s="30">
        <f t="shared" si="4"/>
        <v>13230.560000000001</v>
      </c>
      <c r="I19" s="30">
        <f t="shared" si="4"/>
        <v>11449.4</v>
      </c>
      <c r="J19" s="47">
        <f t="shared" si="4"/>
        <v>1928.42</v>
      </c>
      <c r="K19" s="30">
        <f t="shared" si="4"/>
        <v>32020.100000000002</v>
      </c>
      <c r="L19" s="30">
        <f t="shared" si="4"/>
        <v>-17942.95</v>
      </c>
      <c r="M19" s="30">
        <f t="shared" si="4"/>
        <v>40811.69</v>
      </c>
      <c r="N19" s="30">
        <f t="shared" ref="N19:N22" si="5">SUM(B19:M19)</f>
        <v>98967.87000000001</v>
      </c>
    </row>
    <row r="20" spans="1:14" ht="40.5" customHeight="1" x14ac:dyDescent="0.35">
      <c r="A20" s="36" t="s">
        <v>53</v>
      </c>
      <c r="B20" s="31">
        <v>906.5</v>
      </c>
      <c r="C20" s="31">
        <v>-441</v>
      </c>
      <c r="D20" s="31">
        <v>-1862</v>
      </c>
      <c r="E20" s="31">
        <v>-17.149999999999999</v>
      </c>
      <c r="F20" s="31">
        <v>-1298.5</v>
      </c>
      <c r="G20" s="31">
        <v>2646</v>
      </c>
      <c r="H20" s="31">
        <v>6262.8</v>
      </c>
      <c r="I20" s="31">
        <v>1309</v>
      </c>
      <c r="J20" s="31">
        <v>1998.7</v>
      </c>
      <c r="K20" s="31">
        <v>2226.4</v>
      </c>
      <c r="L20" s="31">
        <v>5211.8</v>
      </c>
      <c r="M20" s="31">
        <v>202.4</v>
      </c>
      <c r="N20" s="31">
        <f t="shared" si="5"/>
        <v>17144.95</v>
      </c>
    </row>
    <row r="21" spans="1:14" ht="40.5" customHeight="1" x14ac:dyDescent="0.35">
      <c r="A21" s="36" t="s">
        <v>54</v>
      </c>
      <c r="B21" s="31"/>
      <c r="C21" s="31"/>
      <c r="D21" s="31"/>
      <c r="E21" s="31"/>
      <c r="F21" s="31"/>
      <c r="G21" s="31"/>
      <c r="H21" s="31"/>
      <c r="I21" s="31"/>
      <c r="J21" s="31"/>
      <c r="K21" s="31">
        <v>0</v>
      </c>
      <c r="L21" s="31"/>
      <c r="M21" s="31"/>
      <c r="N21" s="31">
        <f t="shared" si="5"/>
        <v>0</v>
      </c>
    </row>
    <row r="22" spans="1:14" ht="40.5" customHeight="1" x14ac:dyDescent="0.35">
      <c r="A22" s="46" t="s">
        <v>55</v>
      </c>
      <c r="B22" s="31">
        <v>11354.4</v>
      </c>
      <c r="C22" s="31">
        <v>10044</v>
      </c>
      <c r="D22" s="31">
        <v>-5544</v>
      </c>
      <c r="E22" s="31">
        <v>7800</v>
      </c>
      <c r="F22" s="31">
        <v>7221.6</v>
      </c>
      <c r="G22" s="31">
        <v>-13339.2</v>
      </c>
      <c r="H22" s="31">
        <v>6967.76</v>
      </c>
      <c r="I22" s="31">
        <v>10140.4</v>
      </c>
      <c r="J22" s="31">
        <v>-70.28</v>
      </c>
      <c r="K22" s="31">
        <v>29793.7</v>
      </c>
      <c r="L22" s="31">
        <v>-23154.75</v>
      </c>
      <c r="M22" s="31">
        <v>40609.29</v>
      </c>
      <c r="N22" s="31">
        <f t="shared" si="5"/>
        <v>81822.920000000013</v>
      </c>
    </row>
    <row r="23" spans="1:14" ht="39.75" customHeight="1" x14ac:dyDescent="0.35">
      <c r="A23" s="37" t="s">
        <v>57</v>
      </c>
      <c r="B23" s="30">
        <v>23108.639999999999</v>
      </c>
      <c r="C23" s="30">
        <v>23108.639999999999</v>
      </c>
      <c r="D23" s="30">
        <v>23108.639999999999</v>
      </c>
      <c r="E23" s="30">
        <v>23108.639999999999</v>
      </c>
      <c r="F23" s="30">
        <v>23108.639999999999</v>
      </c>
      <c r="G23" s="30">
        <v>23108.639999999999</v>
      </c>
      <c r="H23" s="30">
        <v>23108.639999999999</v>
      </c>
      <c r="I23" s="30">
        <v>23108.639999999999</v>
      </c>
      <c r="J23" s="30">
        <v>23108.639999999999</v>
      </c>
      <c r="K23" s="30">
        <v>23108.639999999999</v>
      </c>
      <c r="L23" s="30">
        <v>23108.639999999999</v>
      </c>
      <c r="M23" s="30">
        <v>23108.639999999999</v>
      </c>
      <c r="N23" s="30">
        <f t="shared" si="1"/>
        <v>277303.68000000005</v>
      </c>
    </row>
    <row r="24" spans="1:14" ht="22.5" customHeight="1" x14ac:dyDescent="0.35">
      <c r="A24" s="37" t="s">
        <v>25</v>
      </c>
      <c r="B24" s="47">
        <f>B4+B8+B14+B23+B18+B19</f>
        <v>171669.84</v>
      </c>
      <c r="C24" s="47">
        <f t="shared" ref="C24:N24" si="6">C4+C8+C14+C23+C18+C19</f>
        <v>151058.77000000002</v>
      </c>
      <c r="D24" s="47">
        <f t="shared" si="6"/>
        <v>134067.20000000001</v>
      </c>
      <c r="E24" s="47">
        <f t="shared" si="6"/>
        <v>148173.84999999998</v>
      </c>
      <c r="F24" s="47">
        <f t="shared" si="6"/>
        <v>166928.54</v>
      </c>
      <c r="G24" s="47">
        <f t="shared" si="6"/>
        <v>145323.6</v>
      </c>
      <c r="H24" s="47">
        <f t="shared" si="6"/>
        <v>201048.00999999998</v>
      </c>
      <c r="I24" s="47">
        <f t="shared" si="6"/>
        <v>156973.44</v>
      </c>
      <c r="J24" s="47">
        <f t="shared" si="6"/>
        <v>149221.36000000002</v>
      </c>
      <c r="K24" s="47">
        <f t="shared" si="6"/>
        <v>172721.43</v>
      </c>
      <c r="L24" s="47">
        <f t="shared" si="6"/>
        <v>113473.36</v>
      </c>
      <c r="M24" s="47">
        <f t="shared" si="6"/>
        <v>206929.63</v>
      </c>
      <c r="N24" s="47">
        <f t="shared" si="6"/>
        <v>1917589.0300000005</v>
      </c>
    </row>
    <row r="25" spans="1:14" ht="15.75" x14ac:dyDescent="0.25">
      <c r="A25" s="77" t="s">
        <v>60</v>
      </c>
      <c r="B25" s="77"/>
      <c r="C25" s="77"/>
      <c r="D25" s="38"/>
      <c r="E25" s="38"/>
      <c r="F25" s="38"/>
      <c r="G25" s="50"/>
      <c r="H25" s="38"/>
      <c r="I25" s="38"/>
      <c r="J25" s="38"/>
      <c r="K25" s="38"/>
      <c r="L25" s="78" t="s">
        <v>29</v>
      </c>
      <c r="M25" s="78"/>
      <c r="N25" s="78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77" t="s">
        <v>27</v>
      </c>
      <c r="B27" s="77"/>
      <c r="C27" s="77"/>
      <c r="D27" s="38"/>
      <c r="E27" s="38"/>
      <c r="F27" s="38"/>
      <c r="G27" s="38"/>
      <c r="H27" s="38"/>
      <c r="I27" s="38"/>
      <c r="J27" s="38"/>
      <c r="K27" s="38"/>
      <c r="L27" s="78" t="s">
        <v>33</v>
      </c>
      <c r="M27" s="78"/>
      <c r="N27" s="78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D30" sqref="D30"/>
    </sheetView>
  </sheetViews>
  <sheetFormatPr defaultRowHeight="15" x14ac:dyDescent="0.25"/>
  <cols>
    <col min="1" max="1" width="5.28515625" customWidth="1"/>
    <col min="2" max="2" width="55" customWidth="1"/>
    <col min="3" max="3" width="10.85546875" customWidth="1"/>
    <col min="4" max="4" width="11.28515625" customWidth="1"/>
  </cols>
  <sheetData>
    <row r="1" spans="1:4" ht="15.75" x14ac:dyDescent="0.25">
      <c r="A1" s="1"/>
      <c r="B1" s="73" t="s">
        <v>62</v>
      </c>
      <c r="C1" s="73"/>
      <c r="D1" s="73"/>
    </row>
    <row r="2" spans="1:4" ht="15.75" x14ac:dyDescent="0.25">
      <c r="A2" s="6"/>
      <c r="B2" s="75" t="s">
        <v>39</v>
      </c>
      <c r="C2" s="75"/>
      <c r="D2" s="75"/>
    </row>
    <row r="3" spans="1:4" ht="15.75" x14ac:dyDescent="0.25">
      <c r="A3" s="6"/>
      <c r="B3" s="73"/>
      <c r="C3" s="73"/>
      <c r="D3" s="73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ht="15.75" x14ac:dyDescent="0.25">
      <c r="A5" s="8"/>
      <c r="B5" s="48" t="s">
        <v>7</v>
      </c>
      <c r="C5" s="10"/>
      <c r="D5" s="8"/>
    </row>
    <row r="6" spans="1:4" x14ac:dyDescent="0.25">
      <c r="A6" s="13">
        <v>1</v>
      </c>
      <c r="B6" s="13" t="s">
        <v>80</v>
      </c>
      <c r="C6" s="40">
        <v>6738.77</v>
      </c>
      <c r="D6" s="3"/>
    </row>
    <row r="7" spans="1:4" x14ac:dyDescent="0.25">
      <c r="A7" s="13"/>
      <c r="B7" s="3" t="s">
        <v>78</v>
      </c>
      <c r="C7" s="3">
        <v>6738.77</v>
      </c>
      <c r="D7" s="72">
        <v>6738.77</v>
      </c>
    </row>
    <row r="8" spans="1:4" x14ac:dyDescent="0.25">
      <c r="A8" s="43"/>
      <c r="B8" s="14" t="s">
        <v>8</v>
      </c>
      <c r="C8" s="43"/>
      <c r="D8" s="52"/>
    </row>
    <row r="9" spans="1:4" x14ac:dyDescent="0.25">
      <c r="A9" s="15">
        <v>1</v>
      </c>
      <c r="B9" s="13" t="s">
        <v>80</v>
      </c>
      <c r="C9" s="15">
        <v>11605.66</v>
      </c>
      <c r="D9" s="52"/>
    </row>
    <row r="10" spans="1:4" x14ac:dyDescent="0.25">
      <c r="A10" s="15">
        <v>2</v>
      </c>
      <c r="B10" s="40" t="s">
        <v>86</v>
      </c>
      <c r="C10" s="15">
        <v>4263.09</v>
      </c>
      <c r="D10" s="52"/>
    </row>
    <row r="11" spans="1:4" x14ac:dyDescent="0.25">
      <c r="A11" s="43">
        <v>3</v>
      </c>
      <c r="B11" s="13" t="s">
        <v>87</v>
      </c>
      <c r="C11" s="43">
        <v>2423.1999999999998</v>
      </c>
      <c r="D11" s="52"/>
    </row>
    <row r="12" spans="1:4" x14ac:dyDescent="0.25">
      <c r="A12" s="43"/>
      <c r="B12" s="3" t="s">
        <v>88</v>
      </c>
      <c r="C12" s="14">
        <v>18291.95</v>
      </c>
      <c r="D12" s="52">
        <v>25030.720000000001</v>
      </c>
    </row>
    <row r="13" spans="1:4" x14ac:dyDescent="0.25">
      <c r="A13" s="43"/>
      <c r="B13" s="3" t="s">
        <v>9</v>
      </c>
      <c r="C13" s="43"/>
      <c r="D13" s="52"/>
    </row>
    <row r="14" spans="1:4" x14ac:dyDescent="0.25">
      <c r="A14" s="43">
        <v>1</v>
      </c>
      <c r="B14" s="40" t="s">
        <v>80</v>
      </c>
      <c r="C14" s="43">
        <v>8610.65</v>
      </c>
      <c r="D14" s="52"/>
    </row>
    <row r="15" spans="1:4" x14ac:dyDescent="0.25">
      <c r="A15" s="43">
        <v>2</v>
      </c>
      <c r="B15" s="13" t="s">
        <v>98</v>
      </c>
      <c r="C15" s="43">
        <v>1353.02</v>
      </c>
      <c r="D15" s="52"/>
    </row>
    <row r="16" spans="1:4" x14ac:dyDescent="0.25">
      <c r="A16" s="43"/>
      <c r="B16" s="3" t="s">
        <v>93</v>
      </c>
      <c r="C16" s="14">
        <f>SUM(C14:C15)</f>
        <v>9963.67</v>
      </c>
      <c r="D16" s="52">
        <v>34994.39</v>
      </c>
    </row>
    <row r="17" spans="1:4" x14ac:dyDescent="0.25">
      <c r="A17" s="43"/>
      <c r="B17" s="3" t="s">
        <v>10</v>
      </c>
      <c r="C17" s="43"/>
      <c r="D17" s="15"/>
    </row>
    <row r="18" spans="1:4" x14ac:dyDescent="0.25">
      <c r="A18" s="43">
        <v>1</v>
      </c>
      <c r="B18" s="13" t="s">
        <v>80</v>
      </c>
      <c r="C18" s="43">
        <v>8236.27</v>
      </c>
      <c r="D18" s="52"/>
    </row>
    <row r="19" spans="1:4" x14ac:dyDescent="0.25">
      <c r="A19" s="43">
        <v>2</v>
      </c>
      <c r="B19" s="13" t="s">
        <v>104</v>
      </c>
      <c r="C19" s="43">
        <v>2070.4</v>
      </c>
      <c r="D19" s="52"/>
    </row>
    <row r="20" spans="1:4" x14ac:dyDescent="0.25">
      <c r="A20" s="43"/>
      <c r="B20" s="3" t="s">
        <v>100</v>
      </c>
      <c r="C20" s="14">
        <f>SUM(C18:C19)</f>
        <v>10306.67</v>
      </c>
      <c r="D20" s="52">
        <v>45301.06</v>
      </c>
    </row>
    <row r="21" spans="1:4" x14ac:dyDescent="0.25">
      <c r="A21" s="43"/>
      <c r="B21" s="3" t="s">
        <v>11</v>
      </c>
      <c r="C21" s="43"/>
      <c r="D21" s="15"/>
    </row>
    <row r="22" spans="1:4" x14ac:dyDescent="0.25">
      <c r="A22" s="15">
        <v>1</v>
      </c>
      <c r="B22" s="13" t="s">
        <v>80</v>
      </c>
      <c r="C22" s="14">
        <v>7861.9</v>
      </c>
      <c r="D22" s="14">
        <v>53162.96</v>
      </c>
    </row>
    <row r="23" spans="1:4" x14ac:dyDescent="0.25">
      <c r="A23" s="15"/>
      <c r="B23" s="3" t="s">
        <v>12</v>
      </c>
      <c r="C23" s="14"/>
      <c r="D23" s="14"/>
    </row>
    <row r="24" spans="1:4" x14ac:dyDescent="0.25">
      <c r="A24" s="15">
        <v>1</v>
      </c>
      <c r="B24" s="26" t="s">
        <v>80</v>
      </c>
      <c r="C24" s="15">
        <v>4492.51</v>
      </c>
      <c r="D24" s="15"/>
    </row>
    <row r="25" spans="1:4" x14ac:dyDescent="0.25">
      <c r="A25" s="15">
        <v>2</v>
      </c>
      <c r="B25" s="24" t="s">
        <v>112</v>
      </c>
      <c r="C25" s="15">
        <v>1758</v>
      </c>
      <c r="D25" s="15"/>
    </row>
    <row r="26" spans="1:4" x14ac:dyDescent="0.25">
      <c r="A26" s="15"/>
      <c r="B26" s="33" t="s">
        <v>108</v>
      </c>
      <c r="C26" s="14">
        <f>SUM(C24:C25)</f>
        <v>6250.51</v>
      </c>
      <c r="D26" s="14">
        <v>59413.47</v>
      </c>
    </row>
    <row r="27" spans="1:4" x14ac:dyDescent="0.25">
      <c r="A27" s="15"/>
      <c r="B27" s="33" t="s">
        <v>13</v>
      </c>
      <c r="C27" s="15"/>
      <c r="D27" s="15"/>
    </row>
    <row r="28" spans="1:4" x14ac:dyDescent="0.25">
      <c r="A28" s="15">
        <v>1</v>
      </c>
      <c r="B28" s="24" t="s">
        <v>80</v>
      </c>
      <c r="C28" s="15">
        <v>8985.02</v>
      </c>
      <c r="D28" s="14">
        <f>C28+D26</f>
        <v>68398.490000000005</v>
      </c>
    </row>
    <row r="29" spans="1:4" x14ac:dyDescent="0.25">
      <c r="A29" s="15"/>
      <c r="B29" s="33" t="s">
        <v>15</v>
      </c>
      <c r="C29" s="14"/>
      <c r="D29" s="14"/>
    </row>
    <row r="30" spans="1:4" x14ac:dyDescent="0.25">
      <c r="A30" s="15">
        <v>1</v>
      </c>
      <c r="B30" s="33" t="s">
        <v>124</v>
      </c>
      <c r="C30" s="15">
        <v>130</v>
      </c>
      <c r="D30" s="14">
        <f>C30+D28</f>
        <v>68528.490000000005</v>
      </c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заявл.</vt:lpstr>
      <vt:lpstr>Лиц. счет. Св. расчет</vt:lpstr>
      <vt:lpstr>Доп.раб.</vt:lpstr>
      <vt:lpstr>Лист2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2016-01-25T07:20:53Z</cp:lastPrinted>
  <dcterms:created xsi:type="dcterms:W3CDTF">2011-07-25T05:21:17Z</dcterms:created>
  <dcterms:modified xsi:type="dcterms:W3CDTF">2021-01-25T09:44:14Z</dcterms:modified>
</cp:coreProperties>
</file>