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8" i="9" l="1"/>
  <c r="D12" i="6"/>
  <c r="D53" i="2"/>
  <c r="C53" i="2"/>
  <c r="D38" i="1" l="1"/>
  <c r="C49" i="2"/>
  <c r="D26" i="9"/>
  <c r="C45" i="2"/>
  <c r="D45" i="2" s="1"/>
  <c r="D34" i="1"/>
  <c r="D36" i="1" s="1"/>
  <c r="C36" i="2"/>
  <c r="C32" i="1"/>
  <c r="C27" i="1"/>
  <c r="C20" i="9"/>
  <c r="C23" i="1"/>
  <c r="C28" i="2"/>
  <c r="C16" i="9"/>
  <c r="C22" i="2"/>
  <c r="D49" i="2" l="1"/>
  <c r="D8" i="6"/>
  <c r="C11" i="2"/>
  <c r="D11" i="2" s="1"/>
  <c r="D8" i="1"/>
  <c r="M4" i="5"/>
  <c r="L4" i="5"/>
  <c r="K4" i="5"/>
  <c r="J4" i="5"/>
  <c r="I4" i="5"/>
  <c r="H4" i="5"/>
  <c r="G4" i="5"/>
  <c r="F4" i="5"/>
  <c r="E4" i="5"/>
  <c r="D4" i="5"/>
  <c r="C4" i="5"/>
  <c r="B4" i="5"/>
  <c r="C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18" i="5"/>
  <c r="N7" i="5"/>
  <c r="N6" i="5"/>
  <c r="N5" i="5"/>
  <c r="N12" i="5"/>
  <c r="N11" i="5"/>
  <c r="M8" i="5"/>
  <c r="L8" i="5"/>
  <c r="K8" i="5"/>
  <c r="J8" i="5"/>
  <c r="I8" i="5"/>
  <c r="H8" i="5"/>
  <c r="G8" i="5"/>
  <c r="F8" i="5"/>
  <c r="E8" i="5"/>
  <c r="D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I24" i="5" l="1"/>
  <c r="M24" i="5"/>
  <c r="E24" i="5"/>
  <c r="B24" i="5"/>
  <c r="F24" i="5"/>
  <c r="J24" i="5"/>
  <c r="K24" i="5"/>
  <c r="G24" i="5"/>
  <c r="H24" i="5"/>
  <c r="L24" i="5"/>
  <c r="D24" i="5"/>
  <c r="N4" i="5"/>
  <c r="C24" i="5"/>
  <c r="N19" i="5"/>
  <c r="N23" i="5"/>
  <c r="N13" i="5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<sst xmlns="http://schemas.openxmlformats.org/spreadsheetml/2006/main" count="216" uniqueCount="110">
  <si>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</si>
  <si>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</si>
  <si>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</si>
  <si>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</si>
  <si>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</si>
  <si>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</si>
  <si>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</si>
  <si>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</si>
  <si>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</si>
  <si>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</si>
  <si>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</si>
  <si>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</si>
  <si>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</si>
  <si>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</si>
  <si>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</si>
  <si>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</si>
  <si>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</si>
  <si>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</si>
  <si>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</si>
  <si>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</si>
  <si>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</si>
  <si>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</si>
  <si>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</si>
  <si>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</si>
  <si>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</si>
  <si>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</si>
  <si>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</si>
  <si>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</si>
  <si>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</si>
  <si>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</si>
  <si>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</si>
  <si>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</si>
  <si>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</si>
  <si>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</si>
  <si>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</si>
  <si>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</si>
  <si>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</si>
  <si>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</si>
  <si>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</si>
  <si>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Сосновая,15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</si>
  <si>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</si>
  <si>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</si>
  <si>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</si>
  <si>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</si>
  <si>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</si>
  <si>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</si>
  <si>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</si>
  <si>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</si>
  <si>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</si>
  <si>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</si>
  <si>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</si>
  <si>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</si>
  <si>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</si>
  <si>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</si>
  <si>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</si>
  <si>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</si>
  <si>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</si>
  <si>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</si>
  <si>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</si>
  <si>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</si>
  <si>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</si>
  <si>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</si>
  <si>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</si>
  <si>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</si>
  <si>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Под.№2.Замена акустического выключателя, эл.лампы</t>
  </si>
  <si>
    <t>Очистка от снега подъездных козырьков</t>
  </si>
  <si>
    <t>Ремонт навеса двери</t>
  </si>
  <si>
    <t>ИТОГО за февраль</t>
  </si>
  <si>
    <t>Переустановка светильника</t>
  </si>
  <si>
    <t>Итого за март</t>
  </si>
  <si>
    <t>Замена ламп</t>
  </si>
  <si>
    <t>Квартира №31 Обследование ХВС и ГВС</t>
  </si>
  <si>
    <t>Итого за апрель</t>
  </si>
  <si>
    <t>Замена общедомового водосчетчика</t>
  </si>
  <si>
    <t>Дезинфекция подъезда</t>
  </si>
  <si>
    <t>Ремонт дверной коробки</t>
  </si>
  <si>
    <t>Замена доводчика входной двери домофона</t>
  </si>
  <si>
    <t>Итого за май</t>
  </si>
  <si>
    <t>Покраска бордюр лицевой стороны</t>
  </si>
  <si>
    <t>Покраска контейнеров 2шт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</si>
  <si>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</si>
  <si>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</si>
  <si>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</si>
  <si>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</si>
  <si>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Замена шпингалета,регулировка окна(за апрель)</t>
  </si>
  <si>
    <t>Замена крана в подвале</t>
  </si>
  <si>
    <t>Чистка фильтров в ТУ.Промывка системы отопления</t>
  </si>
  <si>
    <t>Итого за июль</t>
  </si>
  <si>
    <t>Привоз песка на придомовую территорию</t>
  </si>
  <si>
    <t>Осмотр подвалас устранением мелких неисправностей</t>
  </si>
  <si>
    <t>Итого за август</t>
  </si>
  <si>
    <t>Запуск отопления. Развоздушка</t>
  </si>
  <si>
    <t>Частичный ремонт канализации</t>
  </si>
  <si>
    <t>Итого за сентябрь</t>
  </si>
  <si>
    <t>Очистка чердаков</t>
  </si>
  <si>
    <t>Утепление отдушен</t>
  </si>
  <si>
    <t>Закрытие двери в ВРУ и ТУ</t>
  </si>
  <si>
    <t>Уборка мусора на чердаке</t>
  </si>
  <si>
    <t>Установка решетки от вент.короба</t>
  </si>
  <si>
    <t>Ремонт двери Подъезд №1</t>
  </si>
  <si>
    <t>Установка абоненской трубки кв 34</t>
  </si>
  <si>
    <t>Замена прожектора и лампочек. Подъезд №1,2</t>
  </si>
  <si>
    <t>Итого за октябрь</t>
  </si>
  <si>
    <t>Итого за ноябрь</t>
  </si>
  <si>
    <t>Ремонт межпанельных швов</t>
  </si>
  <si>
    <t>Ремонт вентиляционно-канализационной трубы. Частичный ремонт кровли тамбура. Установка дверного проема в тамбуре.</t>
  </si>
  <si>
    <t>Установка шпингалета Подъезд №1</t>
  </si>
  <si>
    <t>Итого за декабрь</t>
  </si>
  <si>
    <t>Замена ламп 32 шт Подъезд №1,2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</si>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</sst>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7" xfId="0" applyFont="1" applyBorder="1"/>
    <xf numFmtId="0" fontId="0" fillId="0" borderId="6" xfId="0" applyFont="1" applyBorder="1"/>
    <xf numFmtId="0" fontId="1" fillId="0" borderId="9" xfId="0" applyFont="1" applyBorder="1"/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6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2" fontId="0" fillId="0" borderId="2" xfId="0" applyNumberFormat="1" applyFont="1" applyBorder="1"/>
    <xf numFmtId="2" fontId="0" fillId="0" borderId="2" xfId="0" applyNumberFormat="1" applyBorder="1"/>
    <xf numFmtId="2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8" xfId="0" applyFont="1" applyBorder="1"/>
    <xf numFmtId="2" fontId="1" fillId="0" borderId="2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25" workbookViewId="0">
      <selection activeCell="D39" sqref="D3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0" t="s">
        <v>62</v>
      </c>
      <c r="C1" s="80"/>
      <c r="D1" s="80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8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>
        <f>D6+C8</f>
        <v>2447.84</v>
      </c>
      <c r="E8" s="6"/>
      <c r="F8" s="1"/>
    </row>
    <row r="9" spans="1:8" x14ac:dyDescent="0.25">
      <c r="A9" s="13"/>
      <c r="B9" s="3" t="s">
        <v>3</v>
      </c>
      <c r="C9" s="13"/>
      <c r="D9" s="3"/>
      <c r="E9" s="6"/>
      <c r="F9" s="1"/>
    </row>
    <row r="10" spans="1:8" ht="30" x14ac:dyDescent="0.25">
      <c r="A10" s="13">
        <v>1</v>
      </c>
      <c r="B10" s="13" t="s">
        <v>57</v>
      </c>
      <c r="C10" s="13">
        <v>1223.92</v>
      </c>
      <c r="D10" s="3">
        <v>3671.76</v>
      </c>
      <c r="E10" s="6"/>
      <c r="F10" s="1"/>
    </row>
    <row r="11" spans="1:8" x14ac:dyDescent="0.25">
      <c r="A11" s="13"/>
      <c r="B11" s="3" t="s">
        <v>7</v>
      </c>
      <c r="C11" s="13"/>
      <c r="D11" s="3"/>
      <c r="E11" s="6"/>
      <c r="F11" s="1"/>
    </row>
    <row r="12" spans="1:8" ht="30" x14ac:dyDescent="0.25">
      <c r="A12" s="13">
        <v>1</v>
      </c>
      <c r="B12" s="13" t="s">
        <v>57</v>
      </c>
      <c r="C12" s="13">
        <v>1223.92</v>
      </c>
      <c r="D12" s="3"/>
      <c r="E12" s="6"/>
      <c r="F12" s="1"/>
    </row>
    <row r="13" spans="1:8" x14ac:dyDescent="0.25">
      <c r="A13" s="13">
        <v>2</v>
      </c>
      <c r="B13" s="45" t="s">
        <v>71</v>
      </c>
      <c r="C13" s="13">
        <v>600</v>
      </c>
      <c r="D13" s="3"/>
      <c r="E13" s="6"/>
      <c r="F13" s="1"/>
    </row>
    <row r="14" spans="1:8" s="5" customFormat="1" x14ac:dyDescent="0.25">
      <c r="A14" s="13"/>
      <c r="B14" s="3" t="s">
        <v>72</v>
      </c>
      <c r="C14" s="3">
        <v>1823.92</v>
      </c>
      <c r="D14" s="3">
        <v>5495.68</v>
      </c>
      <c r="E14" s="11"/>
      <c r="F14" s="4"/>
    </row>
    <row r="15" spans="1:8" s="5" customFormat="1" x14ac:dyDescent="0.25">
      <c r="A15" s="45"/>
      <c r="B15" s="3" t="s">
        <v>8</v>
      </c>
      <c r="C15" s="45"/>
      <c r="D15" s="3"/>
      <c r="E15" s="4"/>
      <c r="F15" s="4"/>
    </row>
    <row r="16" spans="1:8" ht="30" x14ac:dyDescent="0.25">
      <c r="A16" s="13">
        <v>1</v>
      </c>
      <c r="B16" s="13" t="s">
        <v>57</v>
      </c>
      <c r="C16" s="13">
        <v>1223.92</v>
      </c>
      <c r="D16" s="3">
        <v>6719.6</v>
      </c>
      <c r="E16" s="1"/>
      <c r="F16" s="1"/>
    </row>
    <row r="17" spans="1:6" x14ac:dyDescent="0.25">
      <c r="A17" s="13"/>
      <c r="B17" s="3" t="s">
        <v>9</v>
      </c>
      <c r="C17" s="45"/>
      <c r="D17" s="3"/>
      <c r="E17" s="1"/>
      <c r="F17" s="1"/>
    </row>
    <row r="18" spans="1:6" ht="30" x14ac:dyDescent="0.25">
      <c r="A18" s="3">
        <v>1</v>
      </c>
      <c r="B18" s="13" t="s">
        <v>57</v>
      </c>
      <c r="C18" s="45">
        <v>1223.92</v>
      </c>
      <c r="D18" s="3">
        <v>7943.52</v>
      </c>
      <c r="E18" s="1"/>
      <c r="F18" s="1"/>
    </row>
    <row r="19" spans="1:6" x14ac:dyDescent="0.25">
      <c r="A19" s="13"/>
      <c r="B19" s="3" t="s">
        <v>10</v>
      </c>
      <c r="C19" s="13"/>
      <c r="D19" s="13"/>
      <c r="E19" s="1"/>
      <c r="F19" s="1"/>
    </row>
    <row r="20" spans="1:6" ht="30" x14ac:dyDescent="0.25">
      <c r="A20" s="13">
        <v>1</v>
      </c>
      <c r="B20" s="13" t="s">
        <v>57</v>
      </c>
      <c r="C20" s="13">
        <v>1223.92</v>
      </c>
      <c r="D20" s="3"/>
      <c r="E20" s="1"/>
      <c r="F20" s="1"/>
    </row>
    <row r="21" spans="1:6" s="5" customFormat="1" x14ac:dyDescent="0.25">
      <c r="A21" s="45">
        <v>2</v>
      </c>
      <c r="B21" s="45" t="s">
        <v>85</v>
      </c>
      <c r="C21" s="45">
        <v>668</v>
      </c>
      <c r="D21" s="3"/>
      <c r="E21" s="4"/>
      <c r="F21" s="4"/>
    </row>
    <row r="22" spans="1:6" s="5" customFormat="1" ht="30" x14ac:dyDescent="0.25">
      <c r="A22" s="13">
        <v>2</v>
      </c>
      <c r="B22" s="13" t="s">
        <v>86</v>
      </c>
      <c r="C22" s="13">
        <v>900</v>
      </c>
      <c r="D22" s="3"/>
      <c r="E22" s="4"/>
      <c r="F22" s="4"/>
    </row>
    <row r="23" spans="1:6" x14ac:dyDescent="0.25">
      <c r="A23" s="13"/>
      <c r="B23" s="3" t="s">
        <v>87</v>
      </c>
      <c r="C23" s="3">
        <f>SUM(C20:C22)</f>
        <v>2791.92</v>
      </c>
      <c r="D23" s="3">
        <v>10735.44</v>
      </c>
      <c r="E23" s="1"/>
      <c r="F23" s="1"/>
    </row>
    <row r="24" spans="1:6" x14ac:dyDescent="0.25">
      <c r="A24" s="13"/>
      <c r="B24" s="3" t="s">
        <v>11</v>
      </c>
      <c r="C24" s="13"/>
      <c r="D24" s="3"/>
      <c r="E24" s="1"/>
      <c r="F24" s="1"/>
    </row>
    <row r="25" spans="1:6" ht="30" x14ac:dyDescent="0.25">
      <c r="A25" s="13">
        <v>1</v>
      </c>
      <c r="B25" s="13" t="s">
        <v>57</v>
      </c>
      <c r="C25" s="45">
        <v>1223.92</v>
      </c>
      <c r="D25" s="3"/>
      <c r="E25" s="1"/>
      <c r="F25" s="1"/>
    </row>
    <row r="26" spans="1:6" ht="30" x14ac:dyDescent="0.25">
      <c r="A26" s="13">
        <v>2</v>
      </c>
      <c r="B26" s="13" t="s">
        <v>89</v>
      </c>
      <c r="C26" s="13">
        <v>75</v>
      </c>
      <c r="D26" s="3"/>
      <c r="E26" s="1"/>
      <c r="F26" s="1"/>
    </row>
    <row r="27" spans="1:6" x14ac:dyDescent="0.25">
      <c r="A27" s="45"/>
      <c r="B27" s="3" t="s">
        <v>90</v>
      </c>
      <c r="C27" s="3">
        <f>SUM(C25:C26)</f>
        <v>1298.92</v>
      </c>
      <c r="D27" s="3">
        <v>12034.36</v>
      </c>
      <c r="E27" s="1"/>
      <c r="F27" s="1"/>
    </row>
    <row r="28" spans="1:6" x14ac:dyDescent="0.25">
      <c r="A28" s="13"/>
      <c r="B28" s="3" t="s">
        <v>12</v>
      </c>
      <c r="C28" s="13"/>
      <c r="D28" s="3"/>
      <c r="E28" s="1"/>
      <c r="F28" s="1"/>
    </row>
    <row r="29" spans="1:6" s="5" customFormat="1" ht="30" x14ac:dyDescent="0.25">
      <c r="A29" s="3">
        <v>1</v>
      </c>
      <c r="B29" s="13" t="s">
        <v>57</v>
      </c>
      <c r="C29" s="45">
        <v>1223.92</v>
      </c>
      <c r="D29" s="3"/>
      <c r="E29" s="4"/>
      <c r="F29" s="4"/>
    </row>
    <row r="30" spans="1:6" s="5" customFormat="1" x14ac:dyDescent="0.25">
      <c r="A30" s="13">
        <v>2</v>
      </c>
      <c r="B30" s="13" t="s">
        <v>91</v>
      </c>
      <c r="C30" s="13">
        <v>900</v>
      </c>
      <c r="D30" s="3"/>
      <c r="E30" s="4"/>
      <c r="F30" s="4"/>
    </row>
    <row r="31" spans="1:6" x14ac:dyDescent="0.25">
      <c r="A31" s="13">
        <v>3</v>
      </c>
      <c r="B31" s="13" t="s">
        <v>92</v>
      </c>
      <c r="C31" s="13">
        <v>975</v>
      </c>
      <c r="D31" s="3"/>
      <c r="E31" s="1"/>
      <c r="F31" s="1"/>
    </row>
    <row r="32" spans="1:6" x14ac:dyDescent="0.25">
      <c r="A32" s="13"/>
      <c r="B32" s="3" t="s">
        <v>93</v>
      </c>
      <c r="C32" s="3">
        <f>SUM(C29:C31)</f>
        <v>3098.92</v>
      </c>
      <c r="D32" s="3">
        <v>15133.28</v>
      </c>
      <c r="E32" s="1"/>
      <c r="F32" s="1"/>
    </row>
    <row r="33" spans="1:6" x14ac:dyDescent="0.25">
      <c r="A33" s="13"/>
      <c r="B33" s="3" t="s">
        <v>13</v>
      </c>
      <c r="C33" s="45"/>
      <c r="D33" s="3"/>
      <c r="E33" s="1"/>
      <c r="F33" s="1"/>
    </row>
    <row r="34" spans="1:6" ht="30" x14ac:dyDescent="0.25">
      <c r="A34" s="13">
        <v>1</v>
      </c>
      <c r="B34" s="13" t="s">
        <v>57</v>
      </c>
      <c r="C34" s="13">
        <v>1223.92</v>
      </c>
      <c r="D34" s="3">
        <f>C34+D32</f>
        <v>16357.2</v>
      </c>
      <c r="E34" s="1"/>
      <c r="F34" s="1"/>
    </row>
    <row r="35" spans="1:6" x14ac:dyDescent="0.25">
      <c r="A35" s="13"/>
      <c r="B35" s="3" t="s">
        <v>14</v>
      </c>
      <c r="C35" s="13"/>
      <c r="D35" s="3"/>
      <c r="E35" s="1"/>
      <c r="F35" s="1"/>
    </row>
    <row r="36" spans="1:6" ht="30" x14ac:dyDescent="0.25">
      <c r="A36" s="13">
        <v>1</v>
      </c>
      <c r="B36" s="13" t="s">
        <v>57</v>
      </c>
      <c r="C36" s="13">
        <v>1223.92</v>
      </c>
      <c r="D36" s="27">
        <f>C36+D34</f>
        <v>17581.120000000003</v>
      </c>
      <c r="E36" s="1"/>
      <c r="F36" s="1"/>
    </row>
    <row r="37" spans="1:6" x14ac:dyDescent="0.25">
      <c r="A37" s="13"/>
      <c r="B37" s="3" t="s">
        <v>15</v>
      </c>
      <c r="C37" s="13"/>
      <c r="D37" s="27"/>
      <c r="E37" s="1"/>
      <c r="F37" s="1"/>
    </row>
    <row r="38" spans="1:6" ht="30" x14ac:dyDescent="0.25">
      <c r="A38" s="13">
        <v>1</v>
      </c>
      <c r="B38" s="13" t="s">
        <v>57</v>
      </c>
      <c r="C38" s="13">
        <v>1223.92</v>
      </c>
      <c r="D38" s="27">
        <f>C38+D36</f>
        <v>18805.04</v>
      </c>
      <c r="E38" s="1"/>
      <c r="F38" s="1"/>
    </row>
    <row r="39" spans="1:6" x14ac:dyDescent="0.25">
      <c r="A39" s="13"/>
      <c r="B39" s="3"/>
      <c r="C39" s="13"/>
      <c r="D39" s="25"/>
      <c r="E39" s="1"/>
      <c r="F39" s="1"/>
    </row>
    <row r="40" spans="1:6" x14ac:dyDescent="0.25">
      <c r="A40" s="13"/>
      <c r="B40" s="45"/>
      <c r="C40" s="45"/>
      <c r="D40" s="25"/>
      <c r="E40" s="1"/>
      <c r="F40" s="1"/>
    </row>
    <row r="41" spans="1:6" x14ac:dyDescent="0.25">
      <c r="A41" s="13"/>
      <c r="B41" s="24"/>
      <c r="C41" s="13"/>
      <c r="D41" s="25"/>
      <c r="E41" s="1"/>
      <c r="F41" s="1"/>
    </row>
    <row r="42" spans="1:6" x14ac:dyDescent="0.25">
      <c r="A42" s="13"/>
      <c r="B42" s="26"/>
      <c r="C42" s="3"/>
      <c r="D42" s="27"/>
      <c r="E42" s="1"/>
      <c r="F42" s="1"/>
    </row>
    <row r="43" spans="1:6" x14ac:dyDescent="0.25">
      <c r="A43" s="13"/>
      <c r="B43" s="26"/>
      <c r="C43" s="3"/>
      <c r="D43" s="27"/>
      <c r="E43" s="1"/>
      <c r="F43" s="1"/>
    </row>
    <row r="44" spans="1:6" x14ac:dyDescent="0.25">
      <c r="A44" s="13"/>
      <c r="B44" s="45"/>
      <c r="C44" s="45"/>
      <c r="D44" s="3"/>
      <c r="E44" s="1"/>
      <c r="F44" s="1"/>
    </row>
    <row r="45" spans="1:6" x14ac:dyDescent="0.25">
      <c r="A45" s="13"/>
      <c r="B45" s="72"/>
      <c r="C45" s="13"/>
      <c r="D45" s="13"/>
      <c r="E45" s="1"/>
      <c r="F45" s="1"/>
    </row>
    <row r="46" spans="1:6" x14ac:dyDescent="0.25">
      <c r="A46" s="13"/>
      <c r="B46" s="45"/>
      <c r="C46" s="45"/>
      <c r="D46" s="3"/>
      <c r="E46" s="1"/>
      <c r="F46" s="1"/>
    </row>
    <row r="47" spans="1:6" x14ac:dyDescent="0.25">
      <c r="A47" s="45"/>
      <c r="B47" s="45"/>
      <c r="C47" s="45"/>
      <c r="D47" s="3"/>
      <c r="E47" s="1"/>
      <c r="F47" s="1"/>
    </row>
    <row r="48" spans="1:6" x14ac:dyDescent="0.25">
      <c r="A48" s="13"/>
      <c r="B48" s="3"/>
      <c r="C48" s="13"/>
      <c r="D48" s="3"/>
      <c r="E48" s="1"/>
      <c r="F48" s="1"/>
    </row>
    <row r="49" spans="1:6" x14ac:dyDescent="0.25">
      <c r="A49" s="13"/>
      <c r="B49" s="13"/>
      <c r="C49" s="13"/>
      <c r="D49" s="3"/>
      <c r="E49" s="1"/>
      <c r="F49" s="1"/>
    </row>
    <row r="50" spans="1:6" x14ac:dyDescent="0.25">
      <c r="A50" s="13"/>
      <c r="B50" s="3"/>
      <c r="C50" s="45"/>
      <c r="D50" s="13"/>
      <c r="E50" s="1"/>
      <c r="F50" s="1"/>
    </row>
    <row r="51" spans="1:6" x14ac:dyDescent="0.25">
      <c r="A51" s="13"/>
      <c r="B51" s="13"/>
      <c r="C51" s="13"/>
      <c r="D51" s="3"/>
      <c r="E51" s="1"/>
      <c r="F51" s="1"/>
    </row>
    <row r="52" spans="1:6" x14ac:dyDescent="0.25">
      <c r="A52" s="13"/>
      <c r="B52" s="3"/>
      <c r="C52" s="3"/>
      <c r="D52" s="3"/>
      <c r="E52" s="1"/>
      <c r="F52" s="1"/>
    </row>
    <row r="53" spans="1:6" x14ac:dyDescent="0.25">
      <c r="A53" s="13"/>
      <c r="B53" s="3"/>
      <c r="C53" s="13"/>
      <c r="D53" s="13"/>
      <c r="E53" s="1"/>
      <c r="F53" s="1"/>
    </row>
    <row r="54" spans="1:6" x14ac:dyDescent="0.25">
      <c r="A54" s="13"/>
      <c r="B54" s="13"/>
      <c r="C54" s="13"/>
      <c r="D54" s="13"/>
      <c r="E54" s="1"/>
      <c r="F54" s="1"/>
    </row>
    <row r="55" spans="1:6" x14ac:dyDescent="0.25">
      <c r="A55" s="13"/>
      <c r="B55" s="49"/>
      <c r="C55" s="13"/>
      <c r="D55" s="13"/>
      <c r="E55" s="1"/>
      <c r="F55" s="1"/>
    </row>
    <row r="56" spans="1:6" x14ac:dyDescent="0.25">
      <c r="A56" s="13"/>
      <c r="B56" s="3"/>
      <c r="C56" s="3"/>
      <c r="D56" s="3"/>
      <c r="E56" s="1"/>
      <c r="F56" s="1"/>
    </row>
    <row r="57" spans="1:6" x14ac:dyDescent="0.25">
      <c r="A57" s="13"/>
      <c r="B57" s="3"/>
      <c r="C57" s="13"/>
      <c r="D57" s="13"/>
      <c r="E57" s="1"/>
      <c r="F57" s="1"/>
    </row>
    <row r="58" spans="1:6" x14ac:dyDescent="0.25">
      <c r="A58" s="13"/>
      <c r="B58" s="13"/>
      <c r="C58" s="13"/>
      <c r="D58" s="13"/>
      <c r="E58" s="1"/>
      <c r="F58" s="1"/>
    </row>
    <row r="59" spans="1:6" x14ac:dyDescent="0.25">
      <c r="A59" s="13"/>
      <c r="B59" s="13"/>
      <c r="C59" s="13"/>
      <c r="D59" s="13"/>
      <c r="E59" s="1"/>
      <c r="F59" s="1"/>
    </row>
    <row r="60" spans="1:6" x14ac:dyDescent="0.25">
      <c r="A60" s="13"/>
      <c r="B60" s="13"/>
      <c r="C60" s="13"/>
      <c r="D60" s="13"/>
      <c r="E60" s="1"/>
      <c r="F60" s="1"/>
    </row>
    <row r="61" spans="1:6" x14ac:dyDescent="0.25">
      <c r="A61" s="13"/>
      <c r="B61" s="49"/>
      <c r="C61" s="13"/>
      <c r="D61" s="13"/>
      <c r="E61" s="1"/>
      <c r="F61" s="1"/>
    </row>
    <row r="62" spans="1:6" x14ac:dyDescent="0.25">
      <c r="A62" s="13"/>
      <c r="B62" s="3"/>
      <c r="C62" s="3"/>
      <c r="D62" s="3"/>
      <c r="E62" s="1"/>
      <c r="F62" s="1"/>
    </row>
    <row r="63" spans="1:6" x14ac:dyDescent="0.25">
      <c r="A63" s="13"/>
      <c r="B63" s="3"/>
      <c r="C63" s="13"/>
      <c r="D63" s="13"/>
      <c r="E63" s="1"/>
      <c r="F63" s="1"/>
    </row>
    <row r="64" spans="1:6" x14ac:dyDescent="0.25">
      <c r="A64" s="13"/>
      <c r="B64" s="49"/>
      <c r="C64" s="13"/>
      <c r="D64" s="13"/>
      <c r="E64" s="1"/>
      <c r="F64" s="1"/>
    </row>
    <row r="65" spans="1:6" x14ac:dyDescent="0.25">
      <c r="A65" s="13"/>
      <c r="B65" s="3"/>
      <c r="C65" s="3"/>
      <c r="D65" s="3"/>
      <c r="E65" s="1"/>
      <c r="F65" s="1"/>
    </row>
    <row r="66" spans="1:6" x14ac:dyDescent="0.25">
      <c r="A66" s="13"/>
      <c r="B66" s="3"/>
      <c r="C66" s="13"/>
      <c r="D66" s="13"/>
      <c r="E66" s="1"/>
      <c r="F66" s="1"/>
    </row>
    <row r="67" spans="1:6" x14ac:dyDescent="0.25">
      <c r="A67" s="13"/>
      <c r="B67" s="13"/>
      <c r="C67" s="13"/>
      <c r="D67" s="13"/>
      <c r="E67" s="1"/>
      <c r="F67" s="1"/>
    </row>
    <row r="68" spans="1:6" x14ac:dyDescent="0.25">
      <c r="A68" s="13"/>
      <c r="B68" s="13"/>
      <c r="C68" s="13"/>
      <c r="D68" s="13"/>
      <c r="E68" s="1"/>
      <c r="F68" s="1"/>
    </row>
    <row r="69" spans="1:6" x14ac:dyDescent="0.25">
      <c r="A69" s="13"/>
      <c r="B69" s="45"/>
      <c r="C69" s="45"/>
      <c r="D69" s="3"/>
      <c r="E69" s="1"/>
      <c r="F69" s="1"/>
    </row>
    <row r="70" spans="1:6" x14ac:dyDescent="0.25">
      <c r="A70" s="13"/>
      <c r="B70" s="13"/>
      <c r="C70" s="13"/>
      <c r="D70" s="13"/>
      <c r="E70" s="1"/>
      <c r="F70" s="1"/>
    </row>
    <row r="71" spans="1:6" x14ac:dyDescent="0.25">
      <c r="A71" s="13"/>
      <c r="B71" s="3"/>
      <c r="C71" s="3"/>
      <c r="D71" s="3"/>
      <c r="E71" s="1"/>
      <c r="F71" s="1"/>
    </row>
    <row r="72" spans="1:6" x14ac:dyDescent="0.25">
      <c r="A72" s="28"/>
      <c r="B72" s="37"/>
      <c r="C72" s="28"/>
      <c r="D72" s="15"/>
    </row>
    <row r="73" spans="1:6" x14ac:dyDescent="0.25">
      <c r="A73" s="28"/>
      <c r="B73" s="28"/>
      <c r="C73" s="28"/>
      <c r="D73" s="15"/>
    </row>
    <row r="74" spans="1:6" x14ac:dyDescent="0.25">
      <c r="A74" s="28"/>
      <c r="B74" s="28"/>
      <c r="C74" s="28"/>
      <c r="D74" s="15"/>
    </row>
    <row r="75" spans="1:6" x14ac:dyDescent="0.25">
      <c r="A75" s="28"/>
      <c r="B75" s="28"/>
      <c r="C75" s="28"/>
      <c r="D75" s="15"/>
    </row>
    <row r="76" spans="1:6" x14ac:dyDescent="0.25">
      <c r="A76" s="28"/>
      <c r="B76" s="13"/>
      <c r="C76" s="28"/>
      <c r="D76" s="15"/>
    </row>
    <row r="77" spans="1:6" x14ac:dyDescent="0.25">
      <c r="A77" s="15"/>
      <c r="B77" s="3"/>
      <c r="C77" s="14"/>
      <c r="D77" s="14"/>
    </row>
    <row r="78" spans="1:6" x14ac:dyDescent="0.25">
      <c r="A78" s="15"/>
      <c r="B78" s="37"/>
      <c r="C78" s="15"/>
      <c r="D78" s="15"/>
    </row>
    <row r="79" spans="1:6" x14ac:dyDescent="0.25">
      <c r="A79" s="28"/>
      <c r="B79" s="13"/>
      <c r="C79" s="28"/>
      <c r="D79" s="15"/>
    </row>
    <row r="80" spans="1:6" x14ac:dyDescent="0.25">
      <c r="A80" s="28"/>
      <c r="B80" s="28"/>
      <c r="C80" s="28"/>
      <c r="D80" s="15"/>
    </row>
    <row r="81" spans="1:4" x14ac:dyDescent="0.25">
      <c r="A81" s="28"/>
      <c r="B81" s="28"/>
      <c r="C81" s="28"/>
      <c r="D81" s="15"/>
    </row>
    <row r="82" spans="1:4" x14ac:dyDescent="0.25">
      <c r="A82" s="28"/>
      <c r="B82" s="13"/>
      <c r="C82" s="28"/>
      <c r="D82" s="15"/>
    </row>
    <row r="83" spans="1:4" x14ac:dyDescent="0.25">
      <c r="A83" s="15"/>
      <c r="B83" s="37"/>
      <c r="C83" s="14"/>
      <c r="D83" s="14"/>
    </row>
    <row r="84" spans="1:4" x14ac:dyDescent="0.25">
      <c r="A84" s="15"/>
      <c r="B84" s="37"/>
      <c r="C84" s="15"/>
      <c r="D84" s="15"/>
    </row>
    <row r="85" spans="1:4" x14ac:dyDescent="0.25">
      <c r="A85" s="28"/>
      <c r="B85" s="28"/>
      <c r="C85" s="28"/>
      <c r="D85" s="15"/>
    </row>
    <row r="86" spans="1:4" x14ac:dyDescent="0.25">
      <c r="A86" s="28"/>
      <c r="B86" s="28"/>
      <c r="C86" s="28"/>
      <c r="D86" s="15"/>
    </row>
    <row r="87" spans="1:4" x14ac:dyDescent="0.25">
      <c r="A87" s="28"/>
      <c r="B87" s="13"/>
      <c r="C87" s="28"/>
      <c r="D87" s="15"/>
    </row>
    <row r="88" spans="1:4" x14ac:dyDescent="0.25">
      <c r="B88" s="44"/>
      <c r="C88" s="23"/>
      <c r="D88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7" workbookViewId="0">
      <selection activeCell="B50" sqref="B50"/>
    </sheetView>
  </sheetViews>
  <sheetFormatPr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82" t="s">
        <v>62</v>
      </c>
      <c r="C1" s="82"/>
      <c r="D1" s="82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43"/>
      <c r="D2" s="43"/>
      <c r="E2" s="1"/>
      <c r="F2" s="1"/>
      <c r="G2" s="1"/>
      <c r="H2" s="1"/>
    </row>
    <row r="3" spans="1:8" ht="15.95" customHeight="1" x14ac:dyDescent="0.25">
      <c r="A3" s="1"/>
      <c r="B3" s="81" t="s">
        <v>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ht="30" x14ac:dyDescent="0.25">
      <c r="A6" s="13">
        <v>1</v>
      </c>
      <c r="B6" s="13" t="s">
        <v>59</v>
      </c>
      <c r="C6" s="45">
        <v>5616</v>
      </c>
      <c r="D6" s="3">
        <v>5616</v>
      </c>
    </row>
    <row r="7" spans="1:8" s="4" customFormat="1" x14ac:dyDescent="0.25">
      <c r="A7" s="8"/>
      <c r="B7" s="3" t="s">
        <v>5</v>
      </c>
      <c r="C7" s="8"/>
      <c r="D7" s="8"/>
    </row>
    <row r="8" spans="1:8" s="1" customFormat="1" ht="30" x14ac:dyDescent="0.25">
      <c r="A8" s="13">
        <v>1</v>
      </c>
      <c r="B8" s="13" t="s">
        <v>59</v>
      </c>
      <c r="C8" s="45">
        <v>5616</v>
      </c>
      <c r="D8" s="3"/>
    </row>
    <row r="9" spans="1:8" s="1" customFormat="1" x14ac:dyDescent="0.25">
      <c r="A9" s="45">
        <v>2</v>
      </c>
      <c r="B9" s="45" t="s">
        <v>65</v>
      </c>
      <c r="C9" s="45">
        <v>2284</v>
      </c>
      <c r="D9" s="13"/>
    </row>
    <row r="10" spans="1:8" s="1" customFormat="1" x14ac:dyDescent="0.25">
      <c r="A10" s="45">
        <v>3</v>
      </c>
      <c r="B10" s="13" t="s">
        <v>66</v>
      </c>
      <c r="C10" s="45">
        <v>906.59</v>
      </c>
      <c r="D10" s="3"/>
    </row>
    <row r="11" spans="1:8" s="1" customFormat="1" x14ac:dyDescent="0.25">
      <c r="A11" s="13"/>
      <c r="B11" s="3" t="s">
        <v>67</v>
      </c>
      <c r="C11" s="3">
        <f>SUM(C8:C10)</f>
        <v>8806.59</v>
      </c>
      <c r="D11" s="3">
        <f>D6+C11</f>
        <v>14422.59</v>
      </c>
    </row>
    <row r="12" spans="1:8" s="4" customFormat="1" x14ac:dyDescent="0.25">
      <c r="A12" s="45"/>
      <c r="B12" s="3" t="s">
        <v>3</v>
      </c>
      <c r="C12" s="45"/>
      <c r="D12" s="3"/>
    </row>
    <row r="13" spans="1:8" s="1" customFormat="1" ht="30" x14ac:dyDescent="0.25">
      <c r="A13" s="45">
        <v>1</v>
      </c>
      <c r="B13" s="45" t="s">
        <v>59</v>
      </c>
      <c r="C13" s="45">
        <v>5616</v>
      </c>
      <c r="D13" s="13"/>
    </row>
    <row r="14" spans="1:8" s="1" customFormat="1" x14ac:dyDescent="0.25">
      <c r="A14" s="45"/>
      <c r="B14" s="3" t="s">
        <v>69</v>
      </c>
      <c r="C14" s="45">
        <v>5616</v>
      </c>
      <c r="D14" s="3">
        <v>20038.59</v>
      </c>
    </row>
    <row r="15" spans="1:8" s="1" customFormat="1" x14ac:dyDescent="0.25">
      <c r="A15" s="45"/>
      <c r="B15" s="3" t="s">
        <v>7</v>
      </c>
      <c r="C15" s="45"/>
      <c r="D15" s="3"/>
    </row>
    <row r="16" spans="1:8" s="1" customFormat="1" ht="30" x14ac:dyDescent="0.25">
      <c r="A16" s="45">
        <v>1</v>
      </c>
      <c r="B16" s="45" t="s">
        <v>59</v>
      </c>
      <c r="C16" s="45">
        <v>5616</v>
      </c>
      <c r="D16" s="3"/>
    </row>
    <row r="17" spans="1:4" s="1" customFormat="1" ht="15.75" customHeight="1" x14ac:dyDescent="0.25">
      <c r="A17" s="45"/>
      <c r="B17" s="3" t="s">
        <v>72</v>
      </c>
      <c r="C17" s="3">
        <v>5616</v>
      </c>
      <c r="D17" s="3">
        <v>25654.59</v>
      </c>
    </row>
    <row r="18" spans="1:4" s="1" customFormat="1" ht="15.75" customHeight="1" x14ac:dyDescent="0.25">
      <c r="A18" s="45"/>
      <c r="B18" s="3" t="s">
        <v>8</v>
      </c>
      <c r="C18" s="45"/>
      <c r="D18" s="3"/>
    </row>
    <row r="19" spans="1:4" s="1" customFormat="1" ht="30" customHeight="1" x14ac:dyDescent="0.25">
      <c r="A19" s="45">
        <v>1</v>
      </c>
      <c r="B19" s="45" t="s">
        <v>59</v>
      </c>
      <c r="C19" s="45">
        <v>5616</v>
      </c>
      <c r="D19" s="3"/>
    </row>
    <row r="20" spans="1:4" s="1" customFormat="1" x14ac:dyDescent="0.25">
      <c r="A20" s="45">
        <v>2</v>
      </c>
      <c r="B20" s="13" t="s">
        <v>75</v>
      </c>
      <c r="C20" s="45">
        <v>2169.35</v>
      </c>
      <c r="D20" s="3"/>
    </row>
    <row r="21" spans="1:4" x14ac:dyDescent="0.25">
      <c r="A21" s="48">
        <v>4</v>
      </c>
      <c r="B21" s="28" t="s">
        <v>76</v>
      </c>
      <c r="C21" s="48">
        <v>3200</v>
      </c>
      <c r="D21" s="15"/>
    </row>
    <row r="22" spans="1:4" x14ac:dyDescent="0.25">
      <c r="A22" s="45"/>
      <c r="B22" s="3" t="s">
        <v>77</v>
      </c>
      <c r="C22" s="3">
        <f>SUM(C19:C21)</f>
        <v>10985.35</v>
      </c>
      <c r="D22" s="15">
        <v>36639.94</v>
      </c>
    </row>
    <row r="23" spans="1:4" x14ac:dyDescent="0.25">
      <c r="A23" s="48"/>
      <c r="B23" s="37" t="s">
        <v>9</v>
      </c>
      <c r="C23" s="14"/>
      <c r="D23" s="14"/>
    </row>
    <row r="24" spans="1:4" ht="30" x14ac:dyDescent="0.25">
      <c r="A24" s="48">
        <v>1</v>
      </c>
      <c r="B24" s="45" t="s">
        <v>59</v>
      </c>
      <c r="C24" s="48">
        <v>5616</v>
      </c>
      <c r="D24" s="14"/>
    </row>
    <row r="25" spans="1:4" x14ac:dyDescent="0.25">
      <c r="A25" s="48">
        <v>2</v>
      </c>
      <c r="B25" s="30" t="s">
        <v>80</v>
      </c>
      <c r="C25" s="48">
        <v>70</v>
      </c>
      <c r="D25" s="14"/>
    </row>
    <row r="26" spans="1:4" x14ac:dyDescent="0.25">
      <c r="A26" s="48">
        <v>3</v>
      </c>
      <c r="B26" s="30" t="s">
        <v>81</v>
      </c>
      <c r="C26" s="48">
        <v>64</v>
      </c>
      <c r="D26" s="14"/>
    </row>
    <row r="27" spans="1:4" ht="17.100000000000001" customHeight="1" x14ac:dyDescent="0.25">
      <c r="A27" s="48">
        <v>4</v>
      </c>
      <c r="B27" s="28" t="s">
        <v>84</v>
      </c>
      <c r="C27" s="48">
        <v>1060</v>
      </c>
      <c r="D27" s="14"/>
    </row>
    <row r="28" spans="1:4" x14ac:dyDescent="0.25">
      <c r="A28" s="48"/>
      <c r="B28" s="37" t="s">
        <v>82</v>
      </c>
      <c r="C28" s="14">
        <f>SUM(C24:C27)</f>
        <v>6810</v>
      </c>
      <c r="D28" s="14">
        <v>43449.94</v>
      </c>
    </row>
    <row r="29" spans="1:4" x14ac:dyDescent="0.25">
      <c r="A29" s="48"/>
      <c r="B29" s="37" t="s">
        <v>10</v>
      </c>
      <c r="C29" s="14"/>
      <c r="D29" s="14"/>
    </row>
    <row r="30" spans="1:4" ht="30" x14ac:dyDescent="0.25">
      <c r="A30" s="48">
        <v>1</v>
      </c>
      <c r="B30" s="45" t="s">
        <v>59</v>
      </c>
      <c r="C30" s="14">
        <v>5616</v>
      </c>
      <c r="D30" s="14">
        <v>49065.94</v>
      </c>
    </row>
    <row r="31" spans="1:4" x14ac:dyDescent="0.25">
      <c r="A31" s="48"/>
      <c r="B31" s="37" t="s">
        <v>11</v>
      </c>
      <c r="C31" s="48"/>
      <c r="D31" s="14"/>
    </row>
    <row r="32" spans="1:4" ht="30" x14ac:dyDescent="0.25">
      <c r="A32" s="48">
        <v>1</v>
      </c>
      <c r="B32" s="45" t="s">
        <v>59</v>
      </c>
      <c r="C32" s="48">
        <v>5616</v>
      </c>
      <c r="D32" s="14">
        <v>54681.94</v>
      </c>
    </row>
    <row r="33" spans="1:4" x14ac:dyDescent="0.25">
      <c r="A33" s="48"/>
      <c r="B33" s="37" t="s">
        <v>12</v>
      </c>
      <c r="C33" s="48"/>
      <c r="D33" s="14"/>
    </row>
    <row r="34" spans="1:4" ht="30" x14ac:dyDescent="0.25">
      <c r="A34" s="45">
        <v>1</v>
      </c>
      <c r="B34" s="45" t="s">
        <v>59</v>
      </c>
      <c r="C34" s="45">
        <v>5616</v>
      </c>
      <c r="D34" s="14"/>
    </row>
    <row r="35" spans="1:4" x14ac:dyDescent="0.25">
      <c r="A35" s="45">
        <v>2</v>
      </c>
      <c r="B35" s="13" t="s">
        <v>94</v>
      </c>
      <c r="C35" s="45">
        <v>160.4</v>
      </c>
      <c r="D35" s="14"/>
    </row>
    <row r="36" spans="1:4" x14ac:dyDescent="0.25">
      <c r="A36" s="48"/>
      <c r="B36" s="3" t="s">
        <v>93</v>
      </c>
      <c r="C36" s="3">
        <f>SUM(C34:C35)</f>
        <v>5776.4</v>
      </c>
      <c r="D36" s="14">
        <v>60458.34</v>
      </c>
    </row>
    <row r="37" spans="1:4" x14ac:dyDescent="0.25">
      <c r="A37" s="48"/>
      <c r="B37" s="3" t="s">
        <v>13</v>
      </c>
      <c r="C37" s="45"/>
      <c r="D37" s="15"/>
    </row>
    <row r="38" spans="1:4" ht="30" x14ac:dyDescent="0.25">
      <c r="A38" s="48">
        <v>1</v>
      </c>
      <c r="B38" s="45" t="s">
        <v>59</v>
      </c>
      <c r="C38" s="45">
        <v>5616</v>
      </c>
      <c r="D38" s="15"/>
    </row>
    <row r="39" spans="1:4" x14ac:dyDescent="0.25">
      <c r="A39" s="48">
        <v>2</v>
      </c>
      <c r="B39" s="13" t="s">
        <v>95</v>
      </c>
      <c r="C39" s="45">
        <v>588</v>
      </c>
      <c r="D39" s="15"/>
    </row>
    <row r="40" spans="1:4" x14ac:dyDescent="0.25">
      <c r="A40" s="48">
        <v>3</v>
      </c>
      <c r="B40" s="13" t="s">
        <v>96</v>
      </c>
      <c r="C40" s="45">
        <v>838</v>
      </c>
      <c r="D40" s="15"/>
    </row>
    <row r="41" spans="1:4" x14ac:dyDescent="0.25">
      <c r="A41" s="48">
        <v>4</v>
      </c>
      <c r="B41" s="13" t="s">
        <v>97</v>
      </c>
      <c r="C41" s="45">
        <v>481.2</v>
      </c>
      <c r="D41" s="15"/>
    </row>
    <row r="42" spans="1:4" x14ac:dyDescent="0.25">
      <c r="A42" s="48">
        <v>5</v>
      </c>
      <c r="B42" s="13" t="s">
        <v>98</v>
      </c>
      <c r="C42" s="45">
        <v>760</v>
      </c>
      <c r="D42" s="15"/>
    </row>
    <row r="43" spans="1:4" x14ac:dyDescent="0.25">
      <c r="A43" s="48">
        <v>6</v>
      </c>
      <c r="B43" s="13" t="s">
        <v>99</v>
      </c>
      <c r="C43" s="45">
        <v>930</v>
      </c>
      <c r="D43" s="15"/>
    </row>
    <row r="44" spans="1:4" x14ac:dyDescent="0.25">
      <c r="A44" s="48">
        <v>7</v>
      </c>
      <c r="B44" s="13" t="s">
        <v>100</v>
      </c>
      <c r="C44" s="45">
        <v>1103</v>
      </c>
      <c r="D44" s="15"/>
    </row>
    <row r="45" spans="1:4" x14ac:dyDescent="0.25">
      <c r="A45" s="48"/>
      <c r="B45" s="3" t="s">
        <v>102</v>
      </c>
      <c r="C45" s="3">
        <f>SUM(C38:C44)</f>
        <v>10316.200000000001</v>
      </c>
      <c r="D45" s="14">
        <f>C45+D36</f>
        <v>70774.539999999994</v>
      </c>
    </row>
    <row r="46" spans="1:4" x14ac:dyDescent="0.25">
      <c r="A46" s="48"/>
      <c r="B46" s="3" t="s">
        <v>14</v>
      </c>
      <c r="C46" s="45"/>
      <c r="D46" s="15"/>
    </row>
    <row r="47" spans="1:4" ht="30" x14ac:dyDescent="0.25">
      <c r="A47" s="48">
        <v>1</v>
      </c>
      <c r="B47" s="45" t="s">
        <v>59</v>
      </c>
      <c r="C47" s="45">
        <v>5616</v>
      </c>
      <c r="D47" s="15"/>
    </row>
    <row r="48" spans="1:4" ht="45" x14ac:dyDescent="0.25">
      <c r="A48" s="48">
        <v>2</v>
      </c>
      <c r="B48" s="13" t="s">
        <v>105</v>
      </c>
      <c r="C48" s="45">
        <v>5505</v>
      </c>
      <c r="D48" s="15"/>
    </row>
    <row r="49" spans="1:4" x14ac:dyDescent="0.25">
      <c r="A49" s="48"/>
      <c r="B49" s="3" t="s">
        <v>103</v>
      </c>
      <c r="C49" s="3">
        <f>SUM(C47:C48)</f>
        <v>11121</v>
      </c>
      <c r="D49" s="14">
        <f>C49+D45</f>
        <v>81895.539999999994</v>
      </c>
    </row>
    <row r="50" spans="1:4" x14ac:dyDescent="0.25">
      <c r="A50" s="48"/>
      <c r="B50" s="3" t="s">
        <v>15</v>
      </c>
      <c r="C50" s="45"/>
      <c r="D50" s="15"/>
    </row>
    <row r="51" spans="1:4" ht="30" x14ac:dyDescent="0.25">
      <c r="A51" s="48">
        <v>1</v>
      </c>
      <c r="B51" s="45" t="s">
        <v>59</v>
      </c>
      <c r="C51" s="45">
        <v>5616</v>
      </c>
      <c r="D51" s="15"/>
    </row>
    <row r="52" spans="1:4" x14ac:dyDescent="0.25">
      <c r="A52" s="48">
        <v>2</v>
      </c>
      <c r="B52" s="13" t="s">
        <v>106</v>
      </c>
      <c r="C52" s="45">
        <v>496.6</v>
      </c>
      <c r="D52" s="15"/>
    </row>
    <row r="53" spans="1:4" x14ac:dyDescent="0.25">
      <c r="A53" s="48"/>
      <c r="B53" s="3" t="s">
        <v>107</v>
      </c>
      <c r="C53" s="45">
        <f>SUM(C51:C52)</f>
        <v>6112.6</v>
      </c>
      <c r="D53" s="14">
        <f>C53+D49</f>
        <v>88008.14</v>
      </c>
    </row>
    <row r="54" spans="1:4" x14ac:dyDescent="0.25">
      <c r="A54" s="48"/>
      <c r="B54" s="13"/>
      <c r="C54" s="45"/>
      <c r="D54" s="15"/>
    </row>
    <row r="55" spans="1:4" x14ac:dyDescent="0.25">
      <c r="A55" s="48"/>
      <c r="B55" s="13"/>
      <c r="C55" s="45"/>
      <c r="D55" s="15"/>
    </row>
    <row r="56" spans="1:4" x14ac:dyDescent="0.25">
      <c r="A56" s="48"/>
      <c r="B56" s="13"/>
      <c r="C56" s="45"/>
      <c r="D56" s="15"/>
    </row>
    <row r="57" spans="1:4" x14ac:dyDescent="0.25">
      <c r="A57" s="48"/>
      <c r="B57" s="13"/>
      <c r="C57" s="45"/>
      <c r="D57" s="15"/>
    </row>
    <row r="58" spans="1:4" x14ac:dyDescent="0.25">
      <c r="A58" s="48"/>
      <c r="B58" s="13"/>
      <c r="C58" s="45"/>
      <c r="D58" s="15"/>
    </row>
    <row r="59" spans="1:4" x14ac:dyDescent="0.25">
      <c r="A59" s="48"/>
      <c r="B59" s="13"/>
      <c r="C59" s="45"/>
      <c r="D59" s="15"/>
    </row>
    <row r="60" spans="1:4" x14ac:dyDescent="0.25">
      <c r="A60" s="48"/>
      <c r="B60" s="13"/>
      <c r="C60" s="45"/>
      <c r="D60" s="15"/>
    </row>
    <row r="61" spans="1:4" x14ac:dyDescent="0.25">
      <c r="A61" s="48"/>
      <c r="B61" s="13"/>
      <c r="C61" s="45"/>
      <c r="D61" s="15"/>
    </row>
    <row r="62" spans="1:4" x14ac:dyDescent="0.25">
      <c r="A62" s="48"/>
      <c r="B62" s="13"/>
      <c r="C62" s="45"/>
      <c r="D62" s="15"/>
    </row>
    <row r="63" spans="1:4" x14ac:dyDescent="0.25">
      <c r="A63" s="15"/>
      <c r="B63" s="28"/>
      <c r="C63" s="15"/>
      <c r="D63" s="14"/>
    </row>
    <row r="64" spans="1:4" x14ac:dyDescent="0.25">
      <c r="A64" s="15"/>
      <c r="B64" s="30"/>
      <c r="C64" s="15"/>
      <c r="D64" s="15"/>
    </row>
    <row r="65" spans="1:4" x14ac:dyDescent="0.25">
      <c r="A65" s="15"/>
      <c r="B65" s="37"/>
      <c r="C65" s="14"/>
      <c r="D6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15.75" x14ac:dyDescent="0.25">
      <c r="A1" s="43"/>
      <c r="B1" s="82" t="s">
        <v>62</v>
      </c>
      <c r="C1" s="82"/>
      <c r="D1" s="82"/>
    </row>
    <row r="2" spans="1:5" ht="15.75" x14ac:dyDescent="0.25">
      <c r="A2" s="43"/>
      <c r="B2" s="2" t="s">
        <v>39</v>
      </c>
      <c r="C2" s="43"/>
      <c r="D2" s="43"/>
    </row>
    <row r="3" spans="1:5" ht="15.75" x14ac:dyDescent="0.25">
      <c r="A3" s="43"/>
      <c r="B3" s="81" t="s">
        <v>34</v>
      </c>
      <c r="C3" s="81"/>
      <c r="D3" s="81"/>
    </row>
    <row r="4" spans="1:5" ht="26.25" x14ac:dyDescent="0.25">
      <c r="A4" s="10"/>
      <c r="B4" s="9" t="s">
        <v>0</v>
      </c>
      <c r="C4" s="8" t="s">
        <v>1</v>
      </c>
      <c r="D4" s="9" t="s">
        <v>26</v>
      </c>
    </row>
    <row r="5" spans="1:5" x14ac:dyDescent="0.25">
      <c r="A5" s="8"/>
      <c r="B5" s="3" t="s">
        <v>2</v>
      </c>
      <c r="C5" s="8"/>
      <c r="D5" s="8"/>
    </row>
    <row r="6" spans="1:5" ht="30" x14ac:dyDescent="0.25">
      <c r="A6" s="8">
        <v>1</v>
      </c>
      <c r="B6" s="13" t="s">
        <v>64</v>
      </c>
      <c r="C6" s="50">
        <v>790.55</v>
      </c>
      <c r="D6" s="10">
        <v>790.55</v>
      </c>
    </row>
    <row r="7" spans="1:5" x14ac:dyDescent="0.25">
      <c r="A7" s="8"/>
      <c r="B7" s="3" t="s">
        <v>5</v>
      </c>
      <c r="C7" s="50"/>
      <c r="D7" s="10"/>
    </row>
    <row r="8" spans="1:5" x14ac:dyDescent="0.25">
      <c r="A8" s="8">
        <v>1</v>
      </c>
      <c r="B8" s="13" t="s">
        <v>68</v>
      </c>
      <c r="C8" s="50">
        <v>929.22</v>
      </c>
      <c r="D8" s="10">
        <f>D6+C8</f>
        <v>1719.77</v>
      </c>
    </row>
    <row r="9" spans="1:5" x14ac:dyDescent="0.25">
      <c r="A9" s="8"/>
      <c r="B9" s="3" t="s">
        <v>3</v>
      </c>
      <c r="C9" s="50"/>
      <c r="D9" s="10"/>
    </row>
    <row r="10" spans="1:5" x14ac:dyDescent="0.25">
      <c r="A10" s="45"/>
      <c r="B10" s="13" t="s">
        <v>70</v>
      </c>
      <c r="C10" s="45">
        <v>659.25</v>
      </c>
      <c r="D10" s="3">
        <v>2379.02</v>
      </c>
    </row>
    <row r="11" spans="1:5" x14ac:dyDescent="0.25">
      <c r="A11" s="8"/>
      <c r="B11" s="3" t="s">
        <v>15</v>
      </c>
      <c r="C11" s="13"/>
      <c r="D11" s="3"/>
      <c r="E11" s="5"/>
    </row>
    <row r="12" spans="1:5" x14ac:dyDescent="0.25">
      <c r="A12" s="8">
        <v>1</v>
      </c>
      <c r="B12" s="45" t="s">
        <v>108</v>
      </c>
      <c r="C12" s="13">
        <v>924.25</v>
      </c>
      <c r="D12" s="3">
        <f>C12+D10</f>
        <v>3303.27</v>
      </c>
      <c r="E12" s="5"/>
    </row>
    <row r="13" spans="1:5" x14ac:dyDescent="0.25">
      <c r="A13" s="45"/>
      <c r="B13" s="13"/>
      <c r="C13" s="45"/>
      <c r="D13" s="3"/>
      <c r="E13" s="5"/>
    </row>
    <row r="14" spans="1:5" x14ac:dyDescent="0.25">
      <c r="A14" s="45"/>
      <c r="B14" s="13"/>
      <c r="C14" s="45"/>
      <c r="D14" s="3"/>
      <c r="E14" s="5"/>
    </row>
    <row r="15" spans="1:5" x14ac:dyDescent="0.25">
      <c r="A15" s="45"/>
      <c r="B15" s="13"/>
      <c r="C15" s="45"/>
      <c r="D15" s="3"/>
      <c r="E15" s="5"/>
    </row>
    <row r="16" spans="1:5" x14ac:dyDescent="0.25">
      <c r="A16" s="45"/>
      <c r="B16" s="3"/>
      <c r="C16" s="45"/>
      <c r="D16" s="3"/>
      <c r="E16" s="5"/>
    </row>
    <row r="17" spans="1:5" x14ac:dyDescent="0.25">
      <c r="A17" s="45"/>
      <c r="B17" s="13"/>
      <c r="C17" s="13"/>
      <c r="D17" s="3"/>
      <c r="E17" s="5"/>
    </row>
    <row r="18" spans="1:5" x14ac:dyDescent="0.25">
      <c r="A18" s="45"/>
      <c r="B18" s="3"/>
      <c r="C18" s="45"/>
      <c r="D18" s="3"/>
      <c r="E18" s="5"/>
    </row>
    <row r="19" spans="1:5" x14ac:dyDescent="0.25">
      <c r="A19" s="45"/>
      <c r="B19" s="13"/>
      <c r="C19" s="45"/>
      <c r="D19" s="3"/>
    </row>
    <row r="20" spans="1:5" x14ac:dyDescent="0.25">
      <c r="A20" s="45"/>
      <c r="B20" s="13"/>
      <c r="C20" s="45"/>
      <c r="D20" s="3"/>
    </row>
    <row r="21" spans="1:5" x14ac:dyDescent="0.25">
      <c r="A21" s="45"/>
      <c r="B21" s="45"/>
      <c r="C21" s="45"/>
      <c r="D21" s="3"/>
    </row>
    <row r="22" spans="1:5" x14ac:dyDescent="0.25">
      <c r="A22" s="45"/>
      <c r="B22" s="13"/>
      <c r="C22" s="45"/>
      <c r="D22" s="3"/>
    </row>
    <row r="23" spans="1:5" x14ac:dyDescent="0.25">
      <c r="A23" s="45"/>
      <c r="B23" s="3"/>
      <c r="C23" s="13"/>
      <c r="D23" s="3"/>
    </row>
    <row r="24" spans="1:5" x14ac:dyDescent="0.25">
      <c r="A24" s="45"/>
      <c r="B24" s="13"/>
      <c r="C24" s="45"/>
      <c r="D24" s="3"/>
    </row>
    <row r="25" spans="1:5" x14ac:dyDescent="0.25">
      <c r="A25" s="45"/>
      <c r="B25" s="3"/>
      <c r="C25" s="45"/>
      <c r="D25" s="3"/>
    </row>
    <row r="26" spans="1:5" x14ac:dyDescent="0.25">
      <c r="A26" s="45"/>
      <c r="B26" s="13"/>
      <c r="C26" s="45"/>
      <c r="D26" s="3"/>
    </row>
    <row r="27" spans="1:5" x14ac:dyDescent="0.25">
      <c r="A27" s="45"/>
      <c r="B27" s="45"/>
      <c r="C27" s="45"/>
      <c r="D27" s="3"/>
    </row>
    <row r="28" spans="1:5" x14ac:dyDescent="0.25">
      <c r="A28" s="45"/>
      <c r="B28" s="13"/>
      <c r="C28" s="45"/>
      <c r="D28" s="3"/>
    </row>
    <row r="29" spans="1:5" x14ac:dyDescent="0.25">
      <c r="A29" s="45"/>
      <c r="B29" s="13"/>
      <c r="C29" s="45"/>
      <c r="D29" s="3"/>
    </row>
    <row r="30" spans="1:5" x14ac:dyDescent="0.25">
      <c r="A30" s="48"/>
      <c r="B30" s="3"/>
      <c r="C30" s="48"/>
      <c r="D30" s="14"/>
    </row>
    <row r="31" spans="1:5" x14ac:dyDescent="0.25">
      <c r="A31" s="48"/>
      <c r="B31" s="30"/>
      <c r="C31" s="48"/>
      <c r="D31" s="15"/>
    </row>
    <row r="32" spans="1:5" x14ac:dyDescent="0.25">
      <c r="A32" s="48"/>
      <c r="B32" s="37"/>
      <c r="C32" s="48"/>
      <c r="D32" s="14"/>
    </row>
    <row r="33" spans="1:4" x14ac:dyDescent="0.25">
      <c r="A33" s="48"/>
      <c r="B33" s="28"/>
      <c r="C33" s="48"/>
      <c r="D33" s="15"/>
    </row>
    <row r="34" spans="1:4" x14ac:dyDescent="0.25">
      <c r="A34" s="48"/>
      <c r="B34" s="37"/>
      <c r="C34" s="48"/>
      <c r="D34" s="15"/>
    </row>
    <row r="35" spans="1:4" x14ac:dyDescent="0.25">
      <c r="A35" s="15"/>
      <c r="B35" s="28"/>
      <c r="C35" s="15"/>
      <c r="D35" s="14"/>
    </row>
    <row r="36" spans="1:4" x14ac:dyDescent="0.25">
      <c r="A36" s="15"/>
      <c r="B36" s="28"/>
      <c r="C36" s="15"/>
      <c r="D36" s="14"/>
    </row>
    <row r="37" spans="1:4" x14ac:dyDescent="0.25">
      <c r="A37" s="15"/>
      <c r="B37" s="37"/>
      <c r="C37" s="15"/>
      <c r="D37" s="15"/>
    </row>
    <row r="38" spans="1:4" x14ac:dyDescent="0.25">
      <c r="A38" s="15"/>
      <c r="B38" s="28"/>
      <c r="C38" s="15"/>
      <c r="D38" s="15"/>
    </row>
    <row r="39" spans="1:4" x14ac:dyDescent="0.25">
      <c r="A39" s="15"/>
      <c r="B39" s="28"/>
      <c r="C39" s="15"/>
      <c r="D39" s="15"/>
    </row>
    <row r="40" spans="1:4" x14ac:dyDescent="0.25">
      <c r="A40" s="15"/>
      <c r="B40" s="28"/>
      <c r="C40" s="15"/>
      <c r="D40" s="14"/>
    </row>
    <row r="41" spans="1:4" x14ac:dyDescent="0.25">
      <c r="A41" s="15"/>
      <c r="B41" s="28"/>
      <c r="C41" s="15"/>
      <c r="D41" s="15"/>
    </row>
    <row r="42" spans="1:4" x14ac:dyDescent="0.25">
      <c r="A42" s="15"/>
      <c r="B42" s="28"/>
      <c r="C42" s="15"/>
      <c r="D42" s="15"/>
    </row>
    <row r="43" spans="1:4" x14ac:dyDescent="0.25">
      <c r="A43" s="15"/>
      <c r="B43" s="13"/>
      <c r="C43" s="15"/>
      <c r="D43" s="14"/>
    </row>
    <row r="44" spans="1:4" x14ac:dyDescent="0.25">
      <c r="A44" s="15"/>
      <c r="B44" s="28"/>
      <c r="C44" s="15"/>
      <c r="D44" s="15"/>
    </row>
    <row r="45" spans="1:4" x14ac:dyDescent="0.25">
      <c r="A45" s="15"/>
      <c r="B45" s="28"/>
      <c r="C45" s="15"/>
      <c r="D45" s="14"/>
    </row>
    <row r="46" spans="1:4" x14ac:dyDescent="0.25">
      <c r="A46" s="15"/>
      <c r="B46" s="28"/>
      <c r="C46" s="15"/>
      <c r="D46" s="14"/>
    </row>
    <row r="47" spans="1:4" x14ac:dyDescent="0.25">
      <c r="A47" s="15"/>
      <c r="B47" s="37"/>
      <c r="C47" s="15"/>
      <c r="D47" s="14"/>
    </row>
    <row r="48" spans="1:4" x14ac:dyDescent="0.25">
      <c r="A48" s="15"/>
      <c r="B48" s="28"/>
      <c r="C48" s="15"/>
      <c r="D48" s="14"/>
    </row>
    <row r="49" spans="1:4" x14ac:dyDescent="0.25">
      <c r="A49" s="15"/>
      <c r="B49" s="28"/>
      <c r="C49" s="15"/>
      <c r="D49" s="14"/>
    </row>
    <row r="50" spans="1:4" x14ac:dyDescent="0.25">
      <c r="A50" s="15"/>
      <c r="B50" s="28"/>
      <c r="C50" s="15"/>
      <c r="D50" s="15"/>
    </row>
    <row r="51" spans="1:4" x14ac:dyDescent="0.25">
      <c r="A51" s="15"/>
      <c r="B51" s="28"/>
      <c r="C51" s="14"/>
      <c r="D51" s="14"/>
    </row>
    <row r="52" spans="1:4" x14ac:dyDescent="0.25">
      <c r="A52" s="15"/>
      <c r="B52" s="37"/>
      <c r="C52" s="14"/>
      <c r="D52" s="14"/>
    </row>
    <row r="53" spans="1:4" x14ac:dyDescent="0.25">
      <c r="A53" s="48"/>
      <c r="B53" s="37"/>
      <c r="C53" s="48"/>
      <c r="D53" s="14"/>
    </row>
    <row r="54" spans="1:4" x14ac:dyDescent="0.25">
      <c r="A54" s="48"/>
      <c r="B54" s="30"/>
      <c r="C54" s="48"/>
      <c r="D54" s="14"/>
    </row>
    <row r="55" spans="1:4" x14ac:dyDescent="0.25">
      <c r="A55" s="48"/>
      <c r="B55" s="28"/>
      <c r="C55" s="48"/>
      <c r="D55" s="14"/>
    </row>
    <row r="56" spans="1:4" x14ac:dyDescent="0.25">
      <c r="A56" s="48"/>
      <c r="B56" s="28"/>
      <c r="C56" s="48"/>
      <c r="D56" s="14"/>
    </row>
    <row r="57" spans="1:4" x14ac:dyDescent="0.25">
      <c r="A57" s="48"/>
      <c r="B57" s="28"/>
      <c r="C57" s="48"/>
      <c r="D57" s="14"/>
    </row>
    <row r="58" spans="1:4" x14ac:dyDescent="0.25">
      <c r="A58" s="15"/>
      <c r="B58" s="28"/>
      <c r="C58" s="14"/>
      <c r="D58" s="14"/>
    </row>
    <row r="59" spans="1:4" x14ac:dyDescent="0.25">
      <c r="A59" s="15"/>
      <c r="B59" s="37"/>
      <c r="C59" s="48"/>
      <c r="D59" s="14"/>
    </row>
    <row r="60" spans="1:4" x14ac:dyDescent="0.25">
      <c r="A60" s="15"/>
      <c r="B60" s="30"/>
      <c r="C60" s="15"/>
      <c r="D60" s="15"/>
    </row>
    <row r="61" spans="1:4" x14ac:dyDescent="0.25">
      <c r="A61" s="15"/>
      <c r="B61" s="37"/>
      <c r="C61" s="15"/>
      <c r="D61" s="15"/>
    </row>
    <row r="62" spans="1:4" x14ac:dyDescent="0.25">
      <c r="A62" s="15"/>
      <c r="B62" s="30"/>
      <c r="C62" s="14"/>
      <c r="D62" s="14"/>
    </row>
    <row r="63" spans="1:4" x14ac:dyDescent="0.25">
      <c r="B63" s="3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6" sqref="C6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81" t="s">
        <v>62</v>
      </c>
      <c r="C1" s="81"/>
      <c r="D1" s="81"/>
      <c r="E1" s="7"/>
      <c r="F1" s="7"/>
      <c r="G1" s="7"/>
      <c r="H1" s="7"/>
    </row>
    <row r="2" spans="1:8" ht="15.95" customHeight="1" x14ac:dyDescent="0.25">
      <c r="A2" s="6"/>
      <c r="B2" s="83" t="s">
        <v>39</v>
      </c>
      <c r="C2" s="83"/>
      <c r="D2" s="83"/>
      <c r="E2" s="1"/>
      <c r="F2" s="1"/>
      <c r="G2" s="1"/>
      <c r="H2" s="1"/>
    </row>
    <row r="3" spans="1:8" ht="15.95" customHeight="1" x14ac:dyDescent="0.25">
      <c r="A3" s="6"/>
      <c r="B3" s="81" t="s">
        <v>35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14</v>
      </c>
      <c r="C5" s="10"/>
      <c r="D5" s="10"/>
      <c r="E5" s="1"/>
      <c r="F5" s="1"/>
      <c r="G5" s="1"/>
      <c r="H5" s="1"/>
    </row>
    <row r="6" spans="1:8" x14ac:dyDescent="0.25">
      <c r="A6" s="67">
        <v>1</v>
      </c>
      <c r="B6" s="13" t="s">
        <v>104</v>
      </c>
      <c r="C6" s="78">
        <v>5600</v>
      </c>
      <c r="D6" s="3">
        <v>5600</v>
      </c>
    </row>
    <row r="7" spans="1:8" x14ac:dyDescent="0.25">
      <c r="A7" s="68"/>
      <c r="B7" s="1"/>
      <c r="C7" s="73"/>
      <c r="D7" s="14"/>
    </row>
    <row r="8" spans="1:8" x14ac:dyDescent="0.25">
      <c r="A8" s="69"/>
      <c r="B8" s="13"/>
      <c r="C8" s="74"/>
      <c r="D8" s="62"/>
    </row>
    <row r="9" spans="1:8" x14ac:dyDescent="0.25">
      <c r="A9" s="69"/>
      <c r="B9" s="13"/>
      <c r="C9" s="74"/>
      <c r="D9" s="62"/>
    </row>
    <row r="10" spans="1:8" x14ac:dyDescent="0.25">
      <c r="A10" s="68"/>
      <c r="B10" s="47"/>
      <c r="C10" s="75"/>
      <c r="D10" s="14"/>
    </row>
    <row r="11" spans="1:8" x14ac:dyDescent="0.25">
      <c r="A11" s="70"/>
      <c r="B11" s="23"/>
      <c r="C11" s="63"/>
      <c r="D11" s="64"/>
    </row>
    <row r="12" spans="1:8" x14ac:dyDescent="0.25">
      <c r="A12" s="69"/>
      <c r="B12" s="45"/>
      <c r="C12" s="15"/>
      <c r="D12" s="14"/>
    </row>
    <row r="13" spans="1:8" x14ac:dyDescent="0.25">
      <c r="A13" s="69"/>
      <c r="B13" s="14"/>
      <c r="C13" s="15"/>
      <c r="D13" s="14"/>
    </row>
    <row r="14" spans="1:8" x14ac:dyDescent="0.25">
      <c r="A14" s="15"/>
      <c r="B14" s="48"/>
      <c r="C14" s="15"/>
      <c r="D14" s="14"/>
    </row>
    <row r="15" spans="1:8" x14ac:dyDescent="0.25">
      <c r="A15" s="15"/>
      <c r="B15" s="14"/>
      <c r="C15" s="48"/>
      <c r="D15" s="14"/>
    </row>
    <row r="16" spans="1:8" x14ac:dyDescent="0.25">
      <c r="A16" s="48"/>
      <c r="B16" s="48"/>
      <c r="C16" s="48"/>
      <c r="D16" s="14"/>
    </row>
    <row r="17" spans="1:4" x14ac:dyDescent="0.25">
      <c r="A17" s="48"/>
      <c r="B17" s="49"/>
      <c r="C17" s="48"/>
      <c r="D17" s="14"/>
    </row>
    <row r="18" spans="1:4" x14ac:dyDescent="0.25">
      <c r="A18" s="48"/>
      <c r="B18" s="15"/>
      <c r="C18" s="48"/>
      <c r="D18" s="14"/>
    </row>
    <row r="19" spans="1:4" x14ac:dyDescent="0.25">
      <c r="A19" s="15"/>
      <c r="B19" s="15"/>
      <c r="C19" s="48"/>
      <c r="D19" s="14"/>
    </row>
    <row r="20" spans="1:4" x14ac:dyDescent="0.25">
      <c r="A20" s="15"/>
      <c r="B20" s="15"/>
      <c r="C20" s="48"/>
      <c r="D20" s="15"/>
    </row>
    <row r="21" spans="1:4" x14ac:dyDescent="0.25">
      <c r="A21" s="15"/>
      <c r="B21" s="15"/>
      <c r="C21" s="48"/>
      <c r="D21" s="14"/>
    </row>
    <row r="22" spans="1:4" x14ac:dyDescent="0.25">
      <c r="A22" s="15"/>
      <c r="B22" s="13"/>
      <c r="C22" s="15"/>
      <c r="D22" s="14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9"/>
      <c r="C24" s="15"/>
      <c r="D24" s="15"/>
    </row>
    <row r="25" spans="1:4" x14ac:dyDescent="0.25">
      <c r="A25" s="15"/>
      <c r="B25" s="28"/>
      <c r="C25" s="15"/>
      <c r="D25" s="15"/>
    </row>
    <row r="26" spans="1:4" x14ac:dyDescent="0.25">
      <c r="A26" s="15"/>
      <c r="B26" s="45"/>
      <c r="C26" s="48"/>
      <c r="D26" s="14"/>
    </row>
    <row r="27" spans="1:4" x14ac:dyDescent="0.25">
      <c r="A27" s="15"/>
      <c r="B27" s="29"/>
      <c r="C27" s="14"/>
      <c r="D27" s="14"/>
    </row>
    <row r="28" spans="1:4" x14ac:dyDescent="0.25">
      <c r="A28" s="15"/>
      <c r="B28" s="31"/>
      <c r="C28" s="15"/>
      <c r="D28" s="15"/>
    </row>
    <row r="29" spans="1:4" x14ac:dyDescent="0.25">
      <c r="A29" s="15"/>
      <c r="B29" s="29"/>
      <c r="C29" s="14"/>
      <c r="D29" s="14"/>
    </row>
    <row r="30" spans="1:4" x14ac:dyDescent="0.25">
      <c r="A30" s="15"/>
      <c r="B30" s="29"/>
      <c r="C30" s="15"/>
      <c r="D30" s="15"/>
    </row>
    <row r="31" spans="1:4" x14ac:dyDescent="0.25">
      <c r="A31" s="15"/>
      <c r="B31" s="38"/>
      <c r="C31" s="15"/>
      <c r="D31" s="15"/>
    </row>
    <row r="32" spans="1:4" x14ac:dyDescent="0.25">
      <c r="A32" s="15"/>
      <c r="B32" s="29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62</v>
      </c>
      <c r="C1" s="81"/>
      <c r="D1" s="81"/>
    </row>
    <row r="2" spans="1:4" ht="15.75" x14ac:dyDescent="0.25">
      <c r="A2" s="6"/>
      <c r="B2" s="83" t="s">
        <v>39</v>
      </c>
      <c r="C2" s="83"/>
      <c r="D2" s="83"/>
    </row>
    <row r="3" spans="1:4" ht="15.75" x14ac:dyDescent="0.25">
      <c r="A3" s="6"/>
      <c r="B3" s="81" t="s">
        <v>37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ht="30" x14ac:dyDescent="0.25">
      <c r="A6" s="10">
        <v>1</v>
      </c>
      <c r="B6" s="13" t="s">
        <v>101</v>
      </c>
      <c r="C6" s="50">
        <v>1727.85</v>
      </c>
      <c r="D6" s="10">
        <v>1727.85</v>
      </c>
    </row>
    <row r="7" spans="1:4" x14ac:dyDescent="0.25">
      <c r="A7" s="10"/>
      <c r="B7" s="13"/>
      <c r="C7" s="50"/>
      <c r="D7" s="10"/>
    </row>
    <row r="8" spans="1:4" x14ac:dyDescent="0.25">
      <c r="A8" s="10"/>
      <c r="B8" s="13"/>
      <c r="C8" s="50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5"/>
      <c r="C13" s="18"/>
      <c r="D13" s="19"/>
    </row>
    <row r="14" spans="1:4" x14ac:dyDescent="0.25">
      <c r="A14" s="46"/>
      <c r="B14" s="47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9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8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9"/>
      <c r="C28" s="15"/>
      <c r="D28" s="15"/>
    </row>
    <row r="29" spans="1:4" x14ac:dyDescent="0.25">
      <c r="A29" s="15"/>
      <c r="B29" s="28"/>
      <c r="C29" s="15"/>
      <c r="D29" s="15"/>
    </row>
    <row r="30" spans="1:4" x14ac:dyDescent="0.25">
      <c r="A30" s="15"/>
      <c r="B30" s="45"/>
      <c r="C30" s="48"/>
      <c r="D30" s="14"/>
    </row>
    <row r="31" spans="1:4" x14ac:dyDescent="0.25">
      <c r="A31" s="15"/>
      <c r="B31" s="29"/>
      <c r="C31" s="14"/>
      <c r="D31" s="14"/>
    </row>
    <row r="32" spans="1:4" x14ac:dyDescent="0.25">
      <c r="A32" s="15"/>
      <c r="B32" s="31"/>
      <c r="C32" s="15"/>
      <c r="D32" s="15"/>
    </row>
    <row r="33" spans="1:4" x14ac:dyDescent="0.25">
      <c r="A33" s="15"/>
      <c r="B33" s="29"/>
      <c r="C33" s="14"/>
      <c r="D33" s="14"/>
    </row>
    <row r="34" spans="1:4" x14ac:dyDescent="0.25">
      <c r="A34" s="15"/>
      <c r="B34" s="29"/>
      <c r="C34" s="15"/>
      <c r="D34" s="15"/>
    </row>
    <row r="35" spans="1:4" x14ac:dyDescent="0.25">
      <c r="A35" s="15"/>
      <c r="B35" s="38"/>
      <c r="C35" s="15"/>
      <c r="D35" s="15"/>
    </row>
    <row r="36" spans="1:4" x14ac:dyDescent="0.25">
      <c r="A36" s="15"/>
      <c r="B36" s="29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7" sqref="C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1" t="s">
        <v>63</v>
      </c>
      <c r="C1" s="81"/>
      <c r="D1" s="81"/>
      <c r="E1" s="7"/>
      <c r="F1" s="7"/>
      <c r="G1" s="7"/>
      <c r="H1" s="7"/>
    </row>
    <row r="2" spans="1:8" ht="15.75" x14ac:dyDescent="0.25">
      <c r="A2" s="6"/>
      <c r="B2" s="83" t="s">
        <v>39</v>
      </c>
      <c r="C2" s="83"/>
      <c r="D2" s="83"/>
      <c r="E2" s="1"/>
      <c r="F2" s="1"/>
      <c r="G2" s="1"/>
      <c r="H2" s="1"/>
    </row>
    <row r="3" spans="1:8" ht="15.75" x14ac:dyDescent="0.25">
      <c r="A3" s="6"/>
      <c r="B3" s="81" t="s">
        <v>36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53" t="s">
        <v>7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73</v>
      </c>
      <c r="C6" s="13">
        <v>12652.13</v>
      </c>
      <c r="D6" s="3"/>
    </row>
    <row r="7" spans="1:8" s="1" customFormat="1" x14ac:dyDescent="0.25">
      <c r="A7" s="13"/>
      <c r="B7" s="3" t="s">
        <v>72</v>
      </c>
      <c r="C7" s="3">
        <v>12652.13</v>
      </c>
      <c r="D7" s="55"/>
    </row>
    <row r="8" spans="1:8" s="5" customFormat="1" x14ac:dyDescent="0.25">
      <c r="A8" s="14"/>
      <c r="B8" s="15"/>
      <c r="C8" s="14"/>
      <c r="D8" s="56"/>
    </row>
    <row r="9" spans="1:8" x14ac:dyDescent="0.25">
      <c r="A9" s="15"/>
      <c r="B9" s="45"/>
      <c r="C9" s="15"/>
      <c r="D9" s="56"/>
    </row>
    <row r="10" spans="1:8" x14ac:dyDescent="0.25">
      <c r="A10" s="15"/>
      <c r="B10" s="13"/>
      <c r="C10" s="15"/>
      <c r="D10" s="56"/>
    </row>
    <row r="11" spans="1:8" s="5" customFormat="1" x14ac:dyDescent="0.25">
      <c r="A11" s="48"/>
      <c r="B11" s="3"/>
      <c r="C11" s="48"/>
      <c r="D11" s="56"/>
    </row>
    <row r="12" spans="1:8" x14ac:dyDescent="0.25">
      <c r="A12" s="48"/>
      <c r="B12" s="13"/>
      <c r="C12" s="48"/>
      <c r="D12" s="56"/>
    </row>
    <row r="13" spans="1:8" x14ac:dyDescent="0.25">
      <c r="A13" s="14"/>
      <c r="B13" s="3"/>
      <c r="C13" s="14"/>
      <c r="D13" s="56"/>
    </row>
    <row r="14" spans="1:8" x14ac:dyDescent="0.25">
      <c r="A14" s="48"/>
      <c r="B14" s="45"/>
      <c r="C14" s="48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56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5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5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7"/>
      <c r="C24" s="15"/>
      <c r="D24" s="15"/>
    </row>
    <row r="25" spans="1:4" x14ac:dyDescent="0.25">
      <c r="A25" s="15"/>
      <c r="B25" s="28"/>
      <c r="C25" s="15"/>
      <c r="D25" s="15"/>
    </row>
    <row r="26" spans="1:4" x14ac:dyDescent="0.25">
      <c r="A26" s="15"/>
      <c r="B26" s="37"/>
      <c r="C26" s="14"/>
      <c r="D26" s="14"/>
    </row>
    <row r="27" spans="1:4" x14ac:dyDescent="0.25">
      <c r="A27" s="15"/>
      <c r="B27" s="37"/>
      <c r="C27" s="15"/>
      <c r="D27" s="15"/>
    </row>
    <row r="28" spans="1:4" x14ac:dyDescent="0.25">
      <c r="A28" s="15"/>
      <c r="B28" s="28"/>
      <c r="C28" s="15"/>
      <c r="D28" s="15"/>
    </row>
    <row r="29" spans="1:4" x14ac:dyDescent="0.25">
      <c r="A29" s="15"/>
      <c r="B29" s="37"/>
      <c r="C29" s="14"/>
      <c r="D29" s="14"/>
    </row>
    <row r="30" spans="1:4" x14ac:dyDescent="0.25">
      <c r="A30" s="15"/>
      <c r="B30" s="37"/>
      <c r="C30" s="15"/>
      <c r="D30" s="15"/>
    </row>
    <row r="31" spans="1:4" x14ac:dyDescent="0.25">
      <c r="A31" s="15"/>
      <c r="B31" s="30"/>
      <c r="C31" s="48"/>
      <c r="D31" s="14"/>
    </row>
    <row r="32" spans="1:4" x14ac:dyDescent="0.25">
      <c r="A32" s="15"/>
      <c r="B32" s="37"/>
      <c r="C32" s="14"/>
      <c r="D32" s="14"/>
    </row>
    <row r="33" spans="1:4" x14ac:dyDescent="0.25">
      <c r="A33" s="15"/>
      <c r="B33" s="30"/>
      <c r="C33" s="15"/>
      <c r="D33" s="15"/>
    </row>
    <row r="34" spans="1:4" x14ac:dyDescent="0.25">
      <c r="A34" s="15"/>
      <c r="B34" s="37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4" t="s">
        <v>60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x14ac:dyDescent="0.25">
      <c r="A2" s="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2" customFormat="1" ht="20.25" customHeight="1" x14ac:dyDescent="0.25">
      <c r="A3" s="9"/>
      <c r="B3" s="39" t="s">
        <v>2</v>
      </c>
      <c r="C3" s="39" t="s">
        <v>5</v>
      </c>
      <c r="D3" s="39" t="s">
        <v>3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3" t="s">
        <v>16</v>
      </c>
    </row>
    <row r="4" spans="1:14" ht="39.75" customHeight="1" x14ac:dyDescent="0.35">
      <c r="A4" s="40" t="s">
        <v>28</v>
      </c>
      <c r="B4" s="34">
        <f>B5+B6+B7</f>
        <v>40261.53</v>
      </c>
      <c r="C4" s="34">
        <f t="shared" ref="C4:N4" si="0">C5+C6+C7</f>
        <v>32506.53</v>
      </c>
      <c r="D4" s="34">
        <f t="shared" si="0"/>
        <v>34006.53</v>
      </c>
      <c r="E4" s="34">
        <f t="shared" si="0"/>
        <v>32506.33</v>
      </c>
      <c r="F4" s="34">
        <f t="shared" si="0"/>
        <v>32506.53</v>
      </c>
      <c r="G4" s="34">
        <f t="shared" si="0"/>
        <v>32506.53</v>
      </c>
      <c r="H4" s="34">
        <f t="shared" si="0"/>
        <v>32506.53</v>
      </c>
      <c r="I4" s="34">
        <f t="shared" si="0"/>
        <v>32506.53</v>
      </c>
      <c r="J4" s="34">
        <f t="shared" si="0"/>
        <v>32506.53</v>
      </c>
      <c r="K4" s="34">
        <f t="shared" si="0"/>
        <v>32506.53</v>
      </c>
      <c r="L4" s="34">
        <f t="shared" si="0"/>
        <v>32506.53</v>
      </c>
      <c r="M4" s="34">
        <f t="shared" si="0"/>
        <v>35011.53</v>
      </c>
      <c r="N4" s="34">
        <f t="shared" si="0"/>
        <v>401838.16000000003</v>
      </c>
    </row>
    <row r="5" spans="1:14" ht="39" customHeight="1" x14ac:dyDescent="0.35">
      <c r="A5" s="40" t="s">
        <v>17</v>
      </c>
      <c r="B5" s="35">
        <v>23895.53</v>
      </c>
      <c r="C5" s="35">
        <v>23895.53</v>
      </c>
      <c r="D5" s="35">
        <v>23895.53</v>
      </c>
      <c r="E5" s="35">
        <v>23895.33</v>
      </c>
      <c r="F5" s="35">
        <v>23895.53</v>
      </c>
      <c r="G5" s="35">
        <v>23895.53</v>
      </c>
      <c r="H5" s="35">
        <v>23895.53</v>
      </c>
      <c r="I5" s="35">
        <v>23895.53</v>
      </c>
      <c r="J5" s="35">
        <v>23895.53</v>
      </c>
      <c r="K5" s="35">
        <v>23895.53</v>
      </c>
      <c r="L5" s="35">
        <v>23895.53</v>
      </c>
      <c r="M5" s="35">
        <v>23895.53</v>
      </c>
      <c r="N5" s="35">
        <f>SUM(B5:M5)</f>
        <v>286746.16000000003</v>
      </c>
    </row>
    <row r="6" spans="1:14" ht="44.25" customHeight="1" x14ac:dyDescent="0.35">
      <c r="A6" s="40" t="s">
        <v>40</v>
      </c>
      <c r="B6" s="35">
        <v>8611</v>
      </c>
      <c r="C6" s="35">
        <v>8611</v>
      </c>
      <c r="D6" s="35">
        <v>8611</v>
      </c>
      <c r="E6" s="35">
        <v>8611</v>
      </c>
      <c r="F6" s="35">
        <v>8611</v>
      </c>
      <c r="G6" s="35">
        <v>8611</v>
      </c>
      <c r="H6" s="35">
        <v>8611</v>
      </c>
      <c r="I6" s="35">
        <v>8611</v>
      </c>
      <c r="J6" s="35">
        <v>8611</v>
      </c>
      <c r="K6" s="35">
        <v>8611</v>
      </c>
      <c r="L6" s="35">
        <v>8611</v>
      </c>
      <c r="M6" s="35">
        <v>8611</v>
      </c>
      <c r="N6" s="35">
        <f>SUM(B6:M6)</f>
        <v>103332</v>
      </c>
    </row>
    <row r="7" spans="1:14" ht="44.25" customHeight="1" x14ac:dyDescent="0.35">
      <c r="A7" s="40" t="s">
        <v>32</v>
      </c>
      <c r="B7" s="35">
        <v>7755</v>
      </c>
      <c r="C7" s="35"/>
      <c r="D7" s="35">
        <v>1500</v>
      </c>
      <c r="E7" s="35"/>
      <c r="F7" s="35"/>
      <c r="G7" s="35"/>
      <c r="H7" s="35"/>
      <c r="I7" s="35"/>
      <c r="J7" s="35"/>
      <c r="K7" s="35"/>
      <c r="L7" s="35"/>
      <c r="M7" s="35">
        <v>2505</v>
      </c>
      <c r="N7" s="35">
        <f>SUM(B7:M7)</f>
        <v>11760</v>
      </c>
    </row>
    <row r="8" spans="1:14" ht="36" customHeight="1" x14ac:dyDescent="0.35">
      <c r="A8" s="41" t="s">
        <v>18</v>
      </c>
      <c r="B8" s="34">
        <f>B9+B10+B11+B12+B13</f>
        <v>33872.22</v>
      </c>
      <c r="C8" s="34">
        <f>C9+C10+C11+C12+C13</f>
        <v>36405.83</v>
      </c>
      <c r="D8" s="34">
        <f t="shared" ref="D8:M8" si="1">D9+D10+D11+D12+D13</f>
        <v>35522.219999999994</v>
      </c>
      <c r="E8" s="34">
        <f t="shared" si="1"/>
        <v>35854.85</v>
      </c>
      <c r="F8" s="34">
        <f t="shared" si="1"/>
        <v>41229.839999999997</v>
      </c>
      <c r="G8" s="34">
        <f t="shared" si="1"/>
        <v>37054.49</v>
      </c>
      <c r="H8" s="34">
        <f t="shared" si="1"/>
        <v>41394.85</v>
      </c>
      <c r="I8" s="34">
        <f t="shared" si="1"/>
        <v>35733.61</v>
      </c>
      <c r="J8" s="34">
        <f t="shared" si="1"/>
        <v>38881.549999999996</v>
      </c>
      <c r="K8" s="34">
        <f t="shared" si="1"/>
        <v>39955.050000000003</v>
      </c>
      <c r="L8" s="34">
        <f t="shared" si="1"/>
        <v>40569.85</v>
      </c>
      <c r="M8" s="34">
        <f t="shared" si="1"/>
        <v>49656.409999999996</v>
      </c>
      <c r="N8" s="34">
        <f t="shared" ref="N8:N23" si="2">SUM(B8:M8)</f>
        <v>466130.7699999999</v>
      </c>
    </row>
    <row r="9" spans="1:14" ht="40.5" customHeight="1" x14ac:dyDescent="0.35">
      <c r="A9" s="40" t="s">
        <v>19</v>
      </c>
      <c r="B9" s="35">
        <v>1223.92</v>
      </c>
      <c r="C9" s="35">
        <v>1223.92</v>
      </c>
      <c r="D9" s="35">
        <v>1223.92</v>
      </c>
      <c r="E9" s="35">
        <v>1823.92</v>
      </c>
      <c r="F9" s="35">
        <v>1223.92</v>
      </c>
      <c r="G9" s="35">
        <v>1223.92</v>
      </c>
      <c r="H9" s="35">
        <v>2791.92</v>
      </c>
      <c r="I9" s="35">
        <v>1298.92</v>
      </c>
      <c r="J9" s="35">
        <v>3098.92</v>
      </c>
      <c r="K9" s="35">
        <v>1223.92</v>
      </c>
      <c r="L9" s="35">
        <v>1223.92</v>
      </c>
      <c r="M9" s="35">
        <v>1223.92</v>
      </c>
      <c r="N9" s="34">
        <f t="shared" si="2"/>
        <v>18805.04</v>
      </c>
    </row>
    <row r="10" spans="1:14" ht="45.75" customHeight="1" x14ac:dyDescent="0.35">
      <c r="A10" s="40" t="s">
        <v>20</v>
      </c>
      <c r="B10" s="36">
        <v>5616</v>
      </c>
      <c r="C10" s="35">
        <v>8806.59</v>
      </c>
      <c r="D10" s="35">
        <v>5616</v>
      </c>
      <c r="E10" s="35">
        <v>5616</v>
      </c>
      <c r="F10" s="35">
        <v>10985.35</v>
      </c>
      <c r="G10" s="35">
        <v>6810</v>
      </c>
      <c r="H10" s="35">
        <v>5616</v>
      </c>
      <c r="I10" s="35">
        <v>5616</v>
      </c>
      <c r="J10" s="35">
        <v>5776.4</v>
      </c>
      <c r="K10" s="35">
        <v>10316.200000000001</v>
      </c>
      <c r="L10" s="35">
        <v>11121</v>
      </c>
      <c r="M10" s="35">
        <v>6112.6</v>
      </c>
      <c r="N10" s="34">
        <f t="shared" si="2"/>
        <v>88008.140000000014</v>
      </c>
    </row>
    <row r="11" spans="1:14" ht="45.75" customHeight="1" x14ac:dyDescent="0.35">
      <c r="A11" s="51" t="s">
        <v>30</v>
      </c>
      <c r="B11" s="36">
        <v>790.55</v>
      </c>
      <c r="C11" s="35">
        <v>929.22</v>
      </c>
      <c r="D11" s="35">
        <v>659.25</v>
      </c>
      <c r="E11" s="35"/>
      <c r="F11" s="35"/>
      <c r="G11" s="35"/>
      <c r="H11" s="35"/>
      <c r="I11" s="35"/>
      <c r="J11" s="35"/>
      <c r="K11" s="35"/>
      <c r="L11" s="35"/>
      <c r="M11" s="35">
        <v>924.25</v>
      </c>
      <c r="N11" s="34">
        <f t="shared" si="2"/>
        <v>3303.27</v>
      </c>
    </row>
    <row r="12" spans="1:14" ht="45.75" customHeight="1" x14ac:dyDescent="0.35">
      <c r="A12" s="51" t="s">
        <v>38</v>
      </c>
      <c r="B12" s="36">
        <v>25446.1</v>
      </c>
      <c r="C12" s="36">
        <v>25446.1</v>
      </c>
      <c r="D12" s="35">
        <v>25446.1</v>
      </c>
      <c r="E12" s="35">
        <v>25446.1</v>
      </c>
      <c r="F12" s="35">
        <v>25446.1</v>
      </c>
      <c r="G12" s="35">
        <v>25446.1</v>
      </c>
      <c r="H12" s="35">
        <v>25446.1</v>
      </c>
      <c r="I12" s="35">
        <v>25446.1</v>
      </c>
      <c r="J12" s="35">
        <v>25446.1</v>
      </c>
      <c r="K12" s="35">
        <v>25446.1</v>
      </c>
      <c r="L12" s="35">
        <v>25446.1</v>
      </c>
      <c r="M12" s="35">
        <v>35446.1</v>
      </c>
      <c r="N12" s="34">
        <f t="shared" si="2"/>
        <v>315353.2</v>
      </c>
    </row>
    <row r="13" spans="1:14" ht="21.75" customHeight="1" x14ac:dyDescent="0.35">
      <c r="A13" s="40" t="s">
        <v>21</v>
      </c>
      <c r="B13" s="35">
        <v>795.65</v>
      </c>
      <c r="C13" s="35"/>
      <c r="D13" s="35">
        <v>2576.9499999999998</v>
      </c>
      <c r="E13" s="35">
        <v>2968.83</v>
      </c>
      <c r="F13" s="35">
        <v>3574.47</v>
      </c>
      <c r="G13" s="35">
        <v>3574.47</v>
      </c>
      <c r="H13" s="34">
        <v>7540.83</v>
      </c>
      <c r="I13" s="35">
        <v>3372.59</v>
      </c>
      <c r="J13" s="35">
        <v>4560.13</v>
      </c>
      <c r="K13" s="35">
        <v>2968.83</v>
      </c>
      <c r="L13" s="35">
        <v>2778.83</v>
      </c>
      <c r="M13" s="35">
        <v>5949.54</v>
      </c>
      <c r="N13" s="35">
        <f t="shared" si="2"/>
        <v>40661.120000000003</v>
      </c>
    </row>
    <row r="14" spans="1:14" ht="23.25" customHeight="1" x14ac:dyDescent="0.35">
      <c r="A14" s="41" t="s">
        <v>22</v>
      </c>
      <c r="B14" s="34">
        <f>B15+B16+B17</f>
        <v>0</v>
      </c>
      <c r="C14" s="34">
        <f t="shared" ref="C14:M14" si="3">C15+C16+C17</f>
        <v>0</v>
      </c>
      <c r="D14" s="34">
        <f t="shared" si="3"/>
        <v>0</v>
      </c>
      <c r="E14" s="34">
        <f t="shared" si="3"/>
        <v>12652.13</v>
      </c>
      <c r="F14" s="34">
        <f t="shared" si="3"/>
        <v>0</v>
      </c>
      <c r="G14" s="34">
        <f t="shared" si="3"/>
        <v>0</v>
      </c>
      <c r="H14" s="34">
        <f t="shared" si="3"/>
        <v>0</v>
      </c>
      <c r="I14" s="34">
        <f t="shared" si="3"/>
        <v>0</v>
      </c>
      <c r="J14" s="34">
        <f t="shared" si="3"/>
        <v>0</v>
      </c>
      <c r="K14" s="34">
        <f t="shared" si="3"/>
        <v>1727.85</v>
      </c>
      <c r="L14" s="34">
        <f t="shared" si="3"/>
        <v>5600</v>
      </c>
      <c r="M14" s="34">
        <f t="shared" si="3"/>
        <v>0</v>
      </c>
      <c r="N14" s="34">
        <f t="shared" si="2"/>
        <v>19979.98</v>
      </c>
    </row>
    <row r="15" spans="1:14" ht="42" customHeight="1" x14ac:dyDescent="0.35">
      <c r="A15" s="40" t="s">
        <v>23</v>
      </c>
      <c r="B15" s="35"/>
      <c r="C15" s="35"/>
      <c r="D15" s="35"/>
      <c r="E15" s="35">
        <v>12652.13</v>
      </c>
      <c r="F15" s="35"/>
      <c r="G15" s="35"/>
      <c r="H15" s="35"/>
      <c r="I15" s="35"/>
      <c r="J15" s="35"/>
      <c r="K15" s="35"/>
      <c r="L15" s="35"/>
      <c r="M15" s="35"/>
      <c r="N15" s="35">
        <f t="shared" si="2"/>
        <v>12652.13</v>
      </c>
    </row>
    <row r="16" spans="1:14" ht="40.5" customHeight="1" x14ac:dyDescent="0.35">
      <c r="A16" s="40" t="s">
        <v>24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>
        <v>5600</v>
      </c>
      <c r="M16" s="35"/>
      <c r="N16" s="35">
        <f t="shared" si="2"/>
        <v>5600</v>
      </c>
    </row>
    <row r="17" spans="1:14" ht="40.5" customHeight="1" x14ac:dyDescent="0.35">
      <c r="A17" s="51" t="s">
        <v>31</v>
      </c>
      <c r="B17" s="35"/>
      <c r="C17" s="35"/>
      <c r="D17" s="35"/>
      <c r="E17" s="35"/>
      <c r="F17" s="35"/>
      <c r="G17" s="35"/>
      <c r="H17" s="35"/>
      <c r="I17" s="35"/>
      <c r="J17" s="35"/>
      <c r="K17" s="35">
        <v>1727.85</v>
      </c>
      <c r="L17" s="35"/>
      <c r="M17" s="35"/>
      <c r="N17" s="35">
        <f t="shared" si="2"/>
        <v>1727.85</v>
      </c>
    </row>
    <row r="18" spans="1:14" ht="40.5" customHeight="1" x14ac:dyDescent="0.35">
      <c r="A18" s="66" t="s">
        <v>51</v>
      </c>
      <c r="B18" s="35"/>
      <c r="C18" s="35"/>
      <c r="D18" s="35"/>
      <c r="E18" s="35">
        <v>3458.05</v>
      </c>
      <c r="F18" s="35">
        <v>8202.48</v>
      </c>
      <c r="G18" s="35">
        <v>4904.22</v>
      </c>
      <c r="H18" s="35">
        <v>8726.51</v>
      </c>
      <c r="I18" s="35">
        <v>4034.39</v>
      </c>
      <c r="J18" s="35">
        <v>2305.37</v>
      </c>
      <c r="K18" s="35">
        <v>4610.74</v>
      </c>
      <c r="L18" s="35"/>
      <c r="M18" s="35">
        <v>130</v>
      </c>
      <c r="N18" s="35">
        <f>SUM(B18:M18)</f>
        <v>36371.760000000002</v>
      </c>
    </row>
    <row r="19" spans="1:14" ht="40.5" customHeight="1" x14ac:dyDescent="0.35">
      <c r="A19" s="41" t="s">
        <v>53</v>
      </c>
      <c r="B19" s="34">
        <f>B20+B21+B22</f>
        <v>9326.2999999999993</v>
      </c>
      <c r="C19" s="34">
        <f t="shared" ref="C19:M19" si="4">C20+C21+C22</f>
        <v>6628.2</v>
      </c>
      <c r="D19" s="34">
        <f t="shared" si="4"/>
        <v>-3184.3</v>
      </c>
      <c r="E19" s="34">
        <f t="shared" si="4"/>
        <v>-7329.7600000000011</v>
      </c>
      <c r="F19" s="34">
        <f t="shared" si="4"/>
        <v>-4253.1000000000004</v>
      </c>
      <c r="G19" s="34">
        <f t="shared" si="4"/>
        <v>11200.8</v>
      </c>
      <c r="H19" s="34">
        <f t="shared" si="4"/>
        <v>399.10999999999967</v>
      </c>
      <c r="I19" s="34">
        <f t="shared" si="4"/>
        <v>8070.11</v>
      </c>
      <c r="J19" s="52">
        <f t="shared" si="4"/>
        <v>-4817.9399999999996</v>
      </c>
      <c r="K19" s="34">
        <f t="shared" si="4"/>
        <v>15207.05</v>
      </c>
      <c r="L19" s="34">
        <f t="shared" si="4"/>
        <v>-1820.08</v>
      </c>
      <c r="M19" s="34">
        <f t="shared" si="4"/>
        <v>21845.33</v>
      </c>
      <c r="N19" s="34">
        <f t="shared" ref="N19:N22" si="5">SUM(B19:M19)</f>
        <v>51271.72</v>
      </c>
    </row>
    <row r="20" spans="1:14" ht="40.5" customHeight="1" x14ac:dyDescent="0.35">
      <c r="A20" s="40" t="s">
        <v>54</v>
      </c>
      <c r="B20" s="35">
        <v>-1886.5</v>
      </c>
      <c r="C20" s="35">
        <v>441</v>
      </c>
      <c r="D20" s="35">
        <v>-1739.5</v>
      </c>
      <c r="E20" s="35">
        <v>-6906.55</v>
      </c>
      <c r="F20" s="35">
        <v>808.5</v>
      </c>
      <c r="G20" s="35">
        <v>1176</v>
      </c>
      <c r="H20" s="35">
        <v>3308.2</v>
      </c>
      <c r="I20" s="35">
        <v>136</v>
      </c>
      <c r="J20" s="71">
        <v>-1745.7</v>
      </c>
      <c r="K20" s="35">
        <v>1138.5</v>
      </c>
      <c r="L20" s="35">
        <v>506</v>
      </c>
      <c r="M20" s="35">
        <v>-1695.1</v>
      </c>
      <c r="N20" s="35">
        <f t="shared" si="5"/>
        <v>-6459.15</v>
      </c>
    </row>
    <row r="21" spans="1:14" ht="40.5" customHeight="1" x14ac:dyDescent="0.35">
      <c r="A21" s="40" t="s">
        <v>55</v>
      </c>
      <c r="B21" s="35"/>
      <c r="C21" s="35"/>
      <c r="D21" s="35"/>
      <c r="E21" s="35">
        <v>-6164.01</v>
      </c>
      <c r="F21" s="35"/>
      <c r="G21" s="35"/>
      <c r="H21" s="35"/>
      <c r="I21" s="35"/>
      <c r="J21" s="71"/>
      <c r="K21" s="35">
        <v>0</v>
      </c>
      <c r="L21" s="35">
        <v>3818.4</v>
      </c>
      <c r="M21" s="35">
        <v>2373.6</v>
      </c>
      <c r="N21" s="35">
        <f t="shared" si="5"/>
        <v>27.989999999999782</v>
      </c>
    </row>
    <row r="22" spans="1:14" ht="40.5" customHeight="1" x14ac:dyDescent="0.35">
      <c r="A22" s="51" t="s">
        <v>56</v>
      </c>
      <c r="B22" s="35">
        <v>11212.8</v>
      </c>
      <c r="C22" s="35">
        <v>6187.2</v>
      </c>
      <c r="D22" s="35">
        <v>-1444.8</v>
      </c>
      <c r="E22" s="35">
        <v>5740.8</v>
      </c>
      <c r="F22" s="35">
        <v>-5061.6000000000004</v>
      </c>
      <c r="G22" s="35">
        <v>10024.799999999999</v>
      </c>
      <c r="H22" s="35">
        <v>-2909.09</v>
      </c>
      <c r="I22" s="35">
        <v>7934.11</v>
      </c>
      <c r="J22" s="71">
        <v>-3072.24</v>
      </c>
      <c r="K22" s="35">
        <v>14068.55</v>
      </c>
      <c r="L22" s="35">
        <v>-6144.48</v>
      </c>
      <c r="M22" s="35">
        <v>21166.83</v>
      </c>
      <c r="N22" s="35">
        <f t="shared" si="5"/>
        <v>57702.880000000005</v>
      </c>
    </row>
    <row r="23" spans="1:14" ht="39.75" customHeight="1" x14ac:dyDescent="0.35">
      <c r="A23" s="41" t="s">
        <v>58</v>
      </c>
      <c r="B23" s="34">
        <v>14423.76</v>
      </c>
      <c r="C23" s="34">
        <v>14423.76</v>
      </c>
      <c r="D23" s="34">
        <v>14423.76</v>
      </c>
      <c r="E23" s="34">
        <v>14423.76</v>
      </c>
      <c r="F23" s="34">
        <v>14423.76</v>
      </c>
      <c r="G23" s="34">
        <v>14423.76</v>
      </c>
      <c r="H23" s="34">
        <v>14423.76</v>
      </c>
      <c r="I23" s="34">
        <v>14423.76</v>
      </c>
      <c r="J23" s="52">
        <v>14423.76</v>
      </c>
      <c r="K23" s="34">
        <v>14423.76</v>
      </c>
      <c r="L23" s="34">
        <v>14423.76</v>
      </c>
      <c r="M23" s="34">
        <v>14423.76</v>
      </c>
      <c r="N23" s="34">
        <f t="shared" si="2"/>
        <v>173085.12</v>
      </c>
    </row>
    <row r="24" spans="1:14" ht="22.5" customHeight="1" x14ac:dyDescent="0.35">
      <c r="A24" s="41" t="s">
        <v>25</v>
      </c>
      <c r="B24" s="34">
        <f>B4+B8+B14+B23+B18+B19</f>
        <v>97883.81</v>
      </c>
      <c r="C24" s="34">
        <f t="shared" ref="C24:N24" si="6">C4+C8+C14+C23+C18+C19</f>
        <v>89964.319999999992</v>
      </c>
      <c r="D24" s="34">
        <f t="shared" si="6"/>
        <v>80768.209999999992</v>
      </c>
      <c r="E24" s="34">
        <f t="shared" si="6"/>
        <v>91565.36</v>
      </c>
      <c r="F24" s="34">
        <f t="shared" si="6"/>
        <v>92109.50999999998</v>
      </c>
      <c r="G24" s="34">
        <f t="shared" si="6"/>
        <v>100089.79999999999</v>
      </c>
      <c r="H24" s="34">
        <f t="shared" si="6"/>
        <v>97450.76</v>
      </c>
      <c r="I24" s="34">
        <f t="shared" si="6"/>
        <v>94768.4</v>
      </c>
      <c r="J24" s="34">
        <f t="shared" si="6"/>
        <v>83299.269999999975</v>
      </c>
      <c r="K24" s="34">
        <f t="shared" si="6"/>
        <v>108430.98000000001</v>
      </c>
      <c r="L24" s="34">
        <f t="shared" si="6"/>
        <v>91280.06</v>
      </c>
      <c r="M24" s="34">
        <f t="shared" si="6"/>
        <v>121067.03</v>
      </c>
      <c r="N24" s="34">
        <f t="shared" si="6"/>
        <v>1148677.5099999998</v>
      </c>
    </row>
    <row r="25" spans="1:14" ht="15.75" x14ac:dyDescent="0.25">
      <c r="A25" s="85" t="s">
        <v>61</v>
      </c>
      <c r="B25" s="85"/>
      <c r="C25" s="85"/>
      <c r="D25" s="42"/>
      <c r="E25" s="42"/>
      <c r="F25" s="42"/>
      <c r="G25" s="54"/>
      <c r="H25" s="42"/>
      <c r="I25" s="42"/>
      <c r="J25" s="42"/>
      <c r="K25" s="42"/>
      <c r="L25" s="86" t="s">
        <v>29</v>
      </c>
      <c r="M25" s="86"/>
      <c r="N25" s="86"/>
    </row>
    <row r="26" spans="1:14" ht="15.75" x14ac:dyDescent="0.25">
      <c r="A26" s="43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ht="15.75" x14ac:dyDescent="0.25">
      <c r="A27" s="85" t="s">
        <v>27</v>
      </c>
      <c r="B27" s="85"/>
      <c r="C27" s="85"/>
      <c r="D27" s="42"/>
      <c r="E27" s="42"/>
      <c r="F27" s="42"/>
      <c r="G27" s="42"/>
      <c r="H27" s="42"/>
      <c r="I27" s="42"/>
      <c r="J27" s="42"/>
      <c r="K27" s="42"/>
      <c r="L27" s="86" t="s">
        <v>33</v>
      </c>
      <c r="M27" s="86"/>
      <c r="N27" s="8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D48" sqref="D48"/>
    </sheetView>
  </sheetViews>
  <sheetFormatPr defaultRowHeight="15" x14ac:dyDescent="0.25"/>
  <cols>
    <col min="1" max="1" width="4.140625" customWidth="1"/>
    <col min="2" max="2" width="5.7109375" customWidth="1"/>
    <col min="3" max="3" width="52.85546875" customWidth="1"/>
    <col min="4" max="4" width="10.140625" bestFit="1" customWidth="1"/>
    <col min="5" max="5" width="18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7" t="s">
        <v>42</v>
      </c>
      <c r="B4" s="57" t="s">
        <v>42</v>
      </c>
      <c r="C4" s="57"/>
      <c r="D4" s="57" t="s">
        <v>43</v>
      </c>
      <c r="E4" s="57" t="s">
        <v>44</v>
      </c>
    </row>
    <row r="5" spans="1:7" x14ac:dyDescent="0.25">
      <c r="A5" s="58" t="s">
        <v>45</v>
      </c>
      <c r="B5" s="58" t="s">
        <v>46</v>
      </c>
      <c r="C5" s="58" t="s">
        <v>47</v>
      </c>
      <c r="D5" s="58" t="s">
        <v>48</v>
      </c>
      <c r="E5" s="58" t="s">
        <v>49</v>
      </c>
    </row>
    <row r="6" spans="1:7" x14ac:dyDescent="0.25">
      <c r="A6" s="46"/>
      <c r="B6" s="46"/>
      <c r="C6" s="59"/>
      <c r="D6" s="60"/>
      <c r="E6" s="46"/>
    </row>
    <row r="7" spans="1:7" x14ac:dyDescent="0.25">
      <c r="A7" s="46"/>
      <c r="B7" s="46"/>
      <c r="C7" s="59"/>
      <c r="D7" s="60"/>
      <c r="E7" s="46"/>
    </row>
    <row r="8" spans="1:7" x14ac:dyDescent="0.25">
      <c r="A8" s="46"/>
      <c r="B8" s="46"/>
      <c r="C8" s="59"/>
      <c r="D8" s="60"/>
      <c r="E8" s="46"/>
    </row>
    <row r="9" spans="1:7" x14ac:dyDescent="0.25">
      <c r="A9" s="46"/>
      <c r="B9" s="46"/>
      <c r="C9" s="59"/>
      <c r="D9" s="60"/>
      <c r="E9" s="61"/>
    </row>
    <row r="10" spans="1:7" x14ac:dyDescent="0.25">
      <c r="A10" s="46"/>
      <c r="B10" s="46"/>
      <c r="C10" s="59"/>
      <c r="D10" s="60"/>
      <c r="E10" s="61"/>
    </row>
    <row r="11" spans="1:7" x14ac:dyDescent="0.25">
      <c r="A11" s="46"/>
      <c r="B11" s="46"/>
      <c r="C11" s="59"/>
      <c r="D11" s="60"/>
      <c r="E11" s="46"/>
    </row>
    <row r="12" spans="1:7" x14ac:dyDescent="0.25">
      <c r="A12" s="46"/>
      <c r="B12" s="46"/>
      <c r="C12" s="59"/>
      <c r="D12" s="60"/>
      <c r="E12" s="46"/>
    </row>
    <row r="13" spans="1:7" x14ac:dyDescent="0.25">
      <c r="A13" s="46"/>
      <c r="B13" s="46"/>
      <c r="C13" s="59"/>
      <c r="D13" s="60"/>
      <c r="E13" s="46"/>
    </row>
    <row r="14" spans="1:7" x14ac:dyDescent="0.25">
      <c r="A14" s="46"/>
      <c r="B14" s="46"/>
      <c r="C14" s="59"/>
      <c r="D14" s="60"/>
      <c r="E14" s="61"/>
    </row>
    <row r="15" spans="1:7" x14ac:dyDescent="0.25">
      <c r="A15" s="46"/>
      <c r="B15" s="46"/>
      <c r="C15" s="59"/>
      <c r="D15" s="60"/>
      <c r="E15" s="46"/>
    </row>
    <row r="16" spans="1:7" x14ac:dyDescent="0.25">
      <c r="A16" s="46"/>
      <c r="B16" s="46"/>
      <c r="C16" s="59"/>
      <c r="D16" s="60"/>
      <c r="E16" s="46"/>
    </row>
    <row r="17" spans="1:5" x14ac:dyDescent="0.25">
      <c r="A17" s="46"/>
      <c r="B17" s="46"/>
      <c r="C17" s="59"/>
      <c r="D17" s="60"/>
      <c r="E17" s="46"/>
    </row>
    <row r="18" spans="1:5" x14ac:dyDescent="0.25">
      <c r="A18" s="46"/>
      <c r="B18" s="46"/>
      <c r="C18" s="59"/>
      <c r="D18" s="60"/>
      <c r="E18" s="46"/>
    </row>
    <row r="19" spans="1:5" x14ac:dyDescent="0.25">
      <c r="A19" s="46"/>
      <c r="B19" s="46"/>
      <c r="C19" s="59"/>
      <c r="D19" s="60"/>
      <c r="E19" s="46"/>
    </row>
    <row r="20" spans="1:5" x14ac:dyDescent="0.25">
      <c r="A20" s="46"/>
      <c r="B20" s="46"/>
      <c r="C20" s="59"/>
      <c r="D20" s="60"/>
      <c r="E20" s="46"/>
    </row>
    <row r="21" spans="1:5" x14ac:dyDescent="0.25">
      <c r="A21" s="46"/>
      <c r="B21" s="46"/>
      <c r="C21" s="59"/>
      <c r="D21" s="60"/>
      <c r="E21" s="46"/>
    </row>
    <row r="22" spans="1:5" x14ac:dyDescent="0.25">
      <c r="A22" s="46"/>
      <c r="B22" s="46"/>
      <c r="C22" s="59"/>
      <c r="D22" s="60"/>
      <c r="E22" s="46"/>
    </row>
    <row r="23" spans="1:5" x14ac:dyDescent="0.25">
      <c r="A23" s="46"/>
      <c r="B23" s="46"/>
      <c r="C23" s="59"/>
      <c r="D23" s="60"/>
      <c r="E23" s="46"/>
    </row>
    <row r="24" spans="1:5" x14ac:dyDescent="0.25">
      <c r="A24" s="46"/>
      <c r="B24" s="46"/>
      <c r="C24" s="59"/>
      <c r="D24" s="60"/>
      <c r="E24" s="46"/>
    </row>
    <row r="25" spans="1:5" x14ac:dyDescent="0.25">
      <c r="A25" s="46"/>
      <c r="B25" s="46"/>
      <c r="C25" s="59"/>
      <c r="D25" s="60"/>
      <c r="E25" s="61"/>
    </row>
    <row r="26" spans="1:5" x14ac:dyDescent="0.25">
      <c r="A26" s="46"/>
      <c r="B26" s="46"/>
      <c r="C26" s="59"/>
      <c r="D26" s="60"/>
      <c r="E26" s="46"/>
    </row>
    <row r="27" spans="1:5" x14ac:dyDescent="0.25">
      <c r="A27" s="46"/>
      <c r="B27" s="46"/>
      <c r="C27" s="59"/>
      <c r="D27" s="60"/>
      <c r="E27" s="46"/>
    </row>
    <row r="28" spans="1:5" x14ac:dyDescent="0.25">
      <c r="A28" s="46"/>
      <c r="B28" s="46"/>
      <c r="C28" s="49"/>
      <c r="D28" s="60"/>
      <c r="E28" s="46"/>
    </row>
    <row r="29" spans="1:5" x14ac:dyDescent="0.25">
      <c r="A29" s="46"/>
      <c r="B29" s="46"/>
      <c r="C29" s="59"/>
      <c r="D29" s="60"/>
      <c r="E29" s="46"/>
    </row>
    <row r="30" spans="1:5" x14ac:dyDescent="0.25">
      <c r="A30" s="46"/>
      <c r="B30" s="46"/>
      <c r="C30" s="59"/>
      <c r="D30" s="60"/>
      <c r="E30" s="46"/>
    </row>
    <row r="31" spans="1:5" x14ac:dyDescent="0.25">
      <c r="A31" s="46"/>
      <c r="B31" s="46"/>
      <c r="C31" s="59"/>
      <c r="D31" s="60"/>
      <c r="E31" s="46"/>
    </row>
    <row r="32" spans="1:5" x14ac:dyDescent="0.25">
      <c r="A32" s="46"/>
      <c r="B32" s="46"/>
      <c r="C32" s="59"/>
      <c r="D32" s="60"/>
      <c r="E32" s="46"/>
    </row>
    <row r="33" spans="1:5" x14ac:dyDescent="0.25">
      <c r="A33" s="46"/>
      <c r="B33" s="46"/>
      <c r="C33" s="59"/>
      <c r="D33" s="60"/>
      <c r="E33" s="46"/>
    </row>
    <row r="34" spans="1:5" x14ac:dyDescent="0.25">
      <c r="A34" s="46"/>
      <c r="B34" s="46"/>
      <c r="C34" s="59"/>
      <c r="D34" s="60"/>
      <c r="E34" s="46"/>
    </row>
    <row r="35" spans="1:5" x14ac:dyDescent="0.25">
      <c r="A35" s="46"/>
      <c r="B35" s="46"/>
      <c r="C35" s="59"/>
      <c r="D35" s="60"/>
      <c r="E35" s="46"/>
    </row>
    <row r="36" spans="1:5" x14ac:dyDescent="0.25">
      <c r="A36" s="46"/>
      <c r="B36" s="46"/>
      <c r="C36" s="59"/>
      <c r="D36" s="60"/>
      <c r="E36" s="46"/>
    </row>
    <row r="37" spans="1:5" x14ac:dyDescent="0.25">
      <c r="A37" s="46"/>
      <c r="B37" s="46"/>
      <c r="C37" s="59"/>
      <c r="D37" s="60"/>
      <c r="E37" s="46"/>
    </row>
    <row r="38" spans="1:5" x14ac:dyDescent="0.25">
      <c r="A38" s="46"/>
      <c r="B38" s="46"/>
      <c r="C38" s="59"/>
      <c r="D38" s="60"/>
      <c r="E38" s="46"/>
    </row>
    <row r="39" spans="1:5" x14ac:dyDescent="0.25">
      <c r="A39" s="46"/>
      <c r="B39" s="46"/>
      <c r="C39" s="59"/>
      <c r="D39" s="60"/>
      <c r="E39" s="46"/>
    </row>
    <row r="40" spans="1:5" ht="15.75" customHeight="1" x14ac:dyDescent="0.25">
      <c r="A40" s="46"/>
      <c r="B40" s="46"/>
      <c r="C40" s="59"/>
      <c r="D40" s="60"/>
      <c r="E40" s="46"/>
    </row>
    <row r="41" spans="1:5" x14ac:dyDescent="0.25">
      <c r="A41" s="46"/>
      <c r="B41" s="46"/>
      <c r="C41" s="59"/>
      <c r="D41" s="60"/>
      <c r="E41" s="46"/>
    </row>
    <row r="42" spans="1:5" x14ac:dyDescent="0.25">
      <c r="A42" s="46"/>
      <c r="B42" s="46"/>
      <c r="C42" s="59"/>
      <c r="D42" s="60"/>
      <c r="E42" s="61"/>
    </row>
    <row r="43" spans="1:5" x14ac:dyDescent="0.25">
      <c r="A43" s="46"/>
      <c r="B43" s="46"/>
      <c r="C43" s="59"/>
      <c r="D43" s="60"/>
      <c r="E43" s="46"/>
    </row>
    <row r="44" spans="1:5" x14ac:dyDescent="0.25">
      <c r="A44" s="46"/>
      <c r="B44" s="46"/>
      <c r="C44" s="59"/>
      <c r="D44" s="60"/>
      <c r="E44" s="46"/>
    </row>
    <row r="45" spans="1:5" x14ac:dyDescent="0.25">
      <c r="A45" s="46"/>
      <c r="B45" s="46"/>
      <c r="C45" s="59"/>
      <c r="D45" s="60"/>
      <c r="E45" s="46"/>
    </row>
    <row r="46" spans="1:5" x14ac:dyDescent="0.25">
      <c r="A46" s="46"/>
      <c r="B46" s="46"/>
      <c r="C46" s="59"/>
      <c r="D46" s="60"/>
      <c r="E46" s="46"/>
    </row>
    <row r="47" spans="1:5" x14ac:dyDescent="0.25">
      <c r="A47" s="46"/>
      <c r="B47" s="46"/>
      <c r="C47" s="59"/>
      <c r="D47" s="60"/>
      <c r="E47" s="46"/>
    </row>
    <row r="48" spans="1:5" x14ac:dyDescent="0.25">
      <c r="A48" s="46"/>
      <c r="B48" s="46"/>
      <c r="C48" s="59"/>
      <c r="D48" s="60"/>
      <c r="E48" s="46"/>
    </row>
    <row r="49" spans="1:5" x14ac:dyDescent="0.25">
      <c r="A49" s="46"/>
      <c r="B49" s="46"/>
      <c r="C49" s="59"/>
      <c r="D49" s="60"/>
      <c r="E49" s="46"/>
    </row>
    <row r="50" spans="1:5" x14ac:dyDescent="0.25">
      <c r="A50" s="46"/>
      <c r="B50" s="46"/>
      <c r="C50" s="59"/>
      <c r="D50" s="60"/>
      <c r="E50" s="46"/>
    </row>
    <row r="51" spans="1:5" x14ac:dyDescent="0.25">
      <c r="A51" s="46"/>
      <c r="B51" s="46"/>
      <c r="C51" s="59"/>
      <c r="D51" s="60"/>
      <c r="E51" s="46"/>
    </row>
    <row r="52" spans="1:5" x14ac:dyDescent="0.25">
      <c r="A52" s="46"/>
      <c r="B52" s="46"/>
      <c r="C52" s="59"/>
      <c r="D52" s="60"/>
      <c r="E52" s="46"/>
    </row>
    <row r="53" spans="1:5" x14ac:dyDescent="0.25">
      <c r="A53" s="46"/>
      <c r="B53" s="46"/>
      <c r="C53" s="59"/>
      <c r="D53" s="65"/>
      <c r="E53" s="46"/>
    </row>
    <row r="54" spans="1:5" x14ac:dyDescent="0.25">
      <c r="A54" s="46"/>
      <c r="B54" s="46"/>
      <c r="C54" s="59"/>
      <c r="D54" s="15"/>
      <c r="E54" s="46"/>
    </row>
    <row r="55" spans="1:5" x14ac:dyDescent="0.25">
      <c r="A55" s="46"/>
      <c r="B55" s="46"/>
      <c r="C55" s="59"/>
      <c r="D55" s="15"/>
      <c r="E55" s="46"/>
    </row>
    <row r="56" spans="1:5" x14ac:dyDescent="0.25">
      <c r="A56" s="46"/>
      <c r="B56" s="46"/>
      <c r="C56" s="59"/>
      <c r="D56" s="15"/>
      <c r="E56" s="46"/>
    </row>
    <row r="57" spans="1:5" x14ac:dyDescent="0.25">
      <c r="A57" s="46"/>
      <c r="B57" s="46"/>
      <c r="C57" s="59"/>
      <c r="D57" s="15"/>
      <c r="E57" s="46"/>
    </row>
    <row r="58" spans="1:5" x14ac:dyDescent="0.25">
      <c r="A58" s="46"/>
      <c r="B58" s="46"/>
      <c r="C58" s="59"/>
      <c r="D58" s="15"/>
      <c r="E58" s="46"/>
    </row>
    <row r="59" spans="1:5" x14ac:dyDescent="0.25">
      <c r="A59" s="46"/>
      <c r="B59" s="46"/>
      <c r="C59" s="59"/>
      <c r="D59" s="15"/>
      <c r="E59" s="46"/>
    </row>
    <row r="60" spans="1:5" x14ac:dyDescent="0.25">
      <c r="A60" s="46"/>
      <c r="B60" s="46"/>
      <c r="C60" s="59"/>
      <c r="D60" s="15"/>
      <c r="E60" s="46"/>
    </row>
    <row r="61" spans="1:5" x14ac:dyDescent="0.25">
      <c r="A61" s="46"/>
      <c r="B61" s="46"/>
      <c r="C61" s="59"/>
      <c r="D61" s="15"/>
      <c r="E61" s="46"/>
    </row>
    <row r="62" spans="1:5" x14ac:dyDescent="0.25">
      <c r="A62" s="46"/>
      <c r="B62" s="46"/>
      <c r="C62" s="59"/>
      <c r="D62" s="15"/>
      <c r="E62" s="46"/>
    </row>
    <row r="63" spans="1:5" x14ac:dyDescent="0.25">
      <c r="A63" s="46"/>
      <c r="B63" s="46"/>
      <c r="C63" s="15"/>
      <c r="D63" s="15"/>
      <c r="E63" s="46"/>
    </row>
    <row r="64" spans="1:5" x14ac:dyDescent="0.25">
      <c r="A64" s="46"/>
      <c r="B64" s="46"/>
      <c r="C64" s="15"/>
      <c r="D64" s="15"/>
      <c r="E64" s="46"/>
    </row>
    <row r="65" spans="1:5" x14ac:dyDescent="0.25">
      <c r="A65" s="46"/>
      <c r="B65" s="46"/>
      <c r="C65" s="15"/>
      <c r="D65" s="15"/>
      <c r="E65" s="46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0" workbookViewId="0">
      <selection activeCell="D28" sqref="D28"/>
    </sheetView>
  </sheetViews>
  <sheetFormatPr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81" t="s">
        <v>62</v>
      </c>
      <c r="C1" s="81"/>
      <c r="D1" s="81"/>
    </row>
    <row r="2" spans="1:4" ht="15.75" x14ac:dyDescent="0.25">
      <c r="A2" s="6"/>
      <c r="B2" s="83" t="s">
        <v>39</v>
      </c>
      <c r="C2" s="83"/>
      <c r="D2" s="83"/>
    </row>
    <row r="3" spans="1:4" ht="15.75" x14ac:dyDescent="0.25">
      <c r="A3" s="6"/>
      <c r="B3" s="81" t="s">
        <v>50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5">
        <v>1</v>
      </c>
      <c r="B6" s="13" t="s">
        <v>74</v>
      </c>
      <c r="C6" s="45">
        <v>3458.05</v>
      </c>
      <c r="D6" s="3"/>
    </row>
    <row r="7" spans="1:4" x14ac:dyDescent="0.25">
      <c r="A7" s="48"/>
      <c r="B7" s="3" t="s">
        <v>72</v>
      </c>
      <c r="C7" s="3">
        <v>3458.05</v>
      </c>
      <c r="D7" s="14">
        <v>3458.05</v>
      </c>
    </row>
    <row r="8" spans="1:4" x14ac:dyDescent="0.25">
      <c r="A8" s="15"/>
      <c r="B8" s="14" t="s">
        <v>8</v>
      </c>
      <c r="C8" s="18"/>
      <c r="D8" s="62"/>
    </row>
    <row r="9" spans="1:4" x14ac:dyDescent="0.25">
      <c r="A9" s="15">
        <v>1</v>
      </c>
      <c r="B9" t="s">
        <v>74</v>
      </c>
      <c r="C9" s="18">
        <v>5955.53</v>
      </c>
      <c r="D9" s="62"/>
    </row>
    <row r="10" spans="1:4" x14ac:dyDescent="0.25">
      <c r="A10" s="46">
        <v>2</v>
      </c>
      <c r="B10" s="76" t="s">
        <v>78</v>
      </c>
      <c r="C10" s="48">
        <v>1493.15</v>
      </c>
      <c r="D10" s="14"/>
    </row>
    <row r="11" spans="1:4" x14ac:dyDescent="0.25">
      <c r="A11" s="16">
        <v>3</v>
      </c>
      <c r="B11" s="77" t="s">
        <v>79</v>
      </c>
      <c r="C11" s="63">
        <v>753.8</v>
      </c>
      <c r="D11" s="64"/>
    </row>
    <row r="12" spans="1:4" x14ac:dyDescent="0.25">
      <c r="A12" s="48"/>
      <c r="B12" s="3" t="s">
        <v>77</v>
      </c>
      <c r="C12" s="14">
        <v>8202.48</v>
      </c>
      <c r="D12" s="15">
        <v>11660.53</v>
      </c>
    </row>
    <row r="13" spans="1:4" x14ac:dyDescent="0.25">
      <c r="A13" s="48"/>
      <c r="B13" s="3" t="s">
        <v>9</v>
      </c>
      <c r="C13" s="48"/>
      <c r="D13" s="15"/>
    </row>
    <row r="14" spans="1:4" x14ac:dyDescent="0.25">
      <c r="A14" s="48">
        <v>1</v>
      </c>
      <c r="B14" s="15" t="s">
        <v>74</v>
      </c>
      <c r="C14" s="48">
        <v>4418.62</v>
      </c>
      <c r="D14" s="14"/>
    </row>
    <row r="15" spans="1:4" x14ac:dyDescent="0.25">
      <c r="A15" s="48">
        <v>2</v>
      </c>
      <c r="B15" s="15" t="s">
        <v>83</v>
      </c>
      <c r="C15" s="48">
        <v>485.6</v>
      </c>
      <c r="D15" s="14"/>
    </row>
    <row r="16" spans="1:4" x14ac:dyDescent="0.25">
      <c r="A16" s="48"/>
      <c r="B16" s="14" t="s">
        <v>82</v>
      </c>
      <c r="C16" s="14">
        <f>SUM(C14:C15)</f>
        <v>4904.22</v>
      </c>
      <c r="D16" s="14">
        <v>16564.75</v>
      </c>
    </row>
    <row r="17" spans="1:4" x14ac:dyDescent="0.25">
      <c r="A17" s="48"/>
      <c r="B17" s="72" t="s">
        <v>10</v>
      </c>
      <c r="C17" s="48"/>
      <c r="D17" s="14"/>
    </row>
    <row r="18" spans="1:4" x14ac:dyDescent="0.25">
      <c r="A18" s="15">
        <v>1</v>
      </c>
      <c r="B18" s="48" t="s">
        <v>74</v>
      </c>
      <c r="C18" s="48">
        <v>4226.51</v>
      </c>
      <c r="D18" s="15"/>
    </row>
    <row r="19" spans="1:4" x14ac:dyDescent="0.25">
      <c r="A19" s="15">
        <v>2</v>
      </c>
      <c r="B19" s="15" t="s">
        <v>88</v>
      </c>
      <c r="C19" s="48">
        <v>4500</v>
      </c>
      <c r="D19" s="14"/>
    </row>
    <row r="20" spans="1:4" x14ac:dyDescent="0.25">
      <c r="A20" s="15"/>
      <c r="B20" s="14" t="s">
        <v>87</v>
      </c>
      <c r="C20" s="14">
        <f>SUM(C18:C19)</f>
        <v>8726.51</v>
      </c>
      <c r="D20" s="15">
        <v>25291.26</v>
      </c>
    </row>
    <row r="21" spans="1:4" x14ac:dyDescent="0.25">
      <c r="A21" s="15"/>
      <c r="B21" s="37" t="s">
        <v>11</v>
      </c>
      <c r="C21" s="15"/>
      <c r="D21" s="14"/>
    </row>
    <row r="22" spans="1:4" x14ac:dyDescent="0.25">
      <c r="A22" s="15">
        <v>1</v>
      </c>
      <c r="B22" s="13" t="s">
        <v>74</v>
      </c>
      <c r="C22" s="15">
        <v>4034.39</v>
      </c>
      <c r="D22" s="15">
        <v>29325.65</v>
      </c>
    </row>
    <row r="23" spans="1:4" x14ac:dyDescent="0.25">
      <c r="A23" s="15"/>
      <c r="B23" s="14" t="s">
        <v>12</v>
      </c>
      <c r="C23" s="14"/>
      <c r="D23" s="14"/>
    </row>
    <row r="24" spans="1:4" x14ac:dyDescent="0.25">
      <c r="A24" s="15">
        <v>1</v>
      </c>
      <c r="B24" s="31" t="s">
        <v>74</v>
      </c>
      <c r="C24" s="14">
        <v>2305.37</v>
      </c>
      <c r="D24" s="14">
        <v>31631.02</v>
      </c>
    </row>
    <row r="25" spans="1:4" x14ac:dyDescent="0.25">
      <c r="A25" s="15"/>
      <c r="B25" s="37" t="s">
        <v>13</v>
      </c>
      <c r="C25" s="15"/>
      <c r="D25" s="15"/>
    </row>
    <row r="26" spans="1:4" x14ac:dyDescent="0.25">
      <c r="A26" s="15">
        <v>1</v>
      </c>
      <c r="B26" s="13" t="s">
        <v>74</v>
      </c>
      <c r="C26" s="48">
        <v>4610.74</v>
      </c>
      <c r="D26" s="14">
        <f>C26+D24</f>
        <v>36241.760000000002</v>
      </c>
    </row>
    <row r="27" spans="1:4" x14ac:dyDescent="0.25">
      <c r="A27" s="15"/>
      <c r="B27" s="29" t="s">
        <v>15</v>
      </c>
      <c r="C27" s="14"/>
      <c r="D27" s="14"/>
    </row>
    <row r="28" spans="1:4" x14ac:dyDescent="0.25">
      <c r="A28" s="15">
        <v>1</v>
      </c>
      <c r="B28" s="31" t="s">
        <v>109</v>
      </c>
      <c r="C28" s="15">
        <v>130</v>
      </c>
      <c r="D28" s="14">
        <f>C28+D26</f>
        <v>36371.760000000002</v>
      </c>
    </row>
    <row r="29" spans="1:4" x14ac:dyDescent="0.25">
      <c r="A29" s="15"/>
      <c r="B29" s="29"/>
      <c r="C29" s="14"/>
      <c r="D29" s="14"/>
    </row>
    <row r="30" spans="1:4" x14ac:dyDescent="0.25">
      <c r="A30" s="15"/>
      <c r="B30" s="29"/>
      <c r="C30" s="15"/>
      <c r="D30" s="15"/>
    </row>
    <row r="31" spans="1:4" x14ac:dyDescent="0.25">
      <c r="A31" s="15"/>
      <c r="B31" s="38"/>
      <c r="C31" s="15"/>
      <c r="D31" s="15"/>
    </row>
    <row r="32" spans="1:4" x14ac:dyDescent="0.25">
      <c r="A32" s="15"/>
      <c r="B32" s="29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cp:lastPrinted>2016-12-27T01:58:20Z</cp:lastPrinted>
  <dcterms:created xsi:type="dcterms:W3CDTF">2011-07-25T05:21:17Z</dcterms:created>
  <dcterms:modified xsi:type="dcterms:W3CDTF">2021-01-26T02:12:57Z</dcterms:modified>
</cp:coreProperties>
</file>