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</sheets>
  <definedNames>
    <definedName name="_xlnm.Print_Area" localSheetId="6">'Лиц. счет. Св. расчет'!$A$1:$N$26</definedName>
  </definedNames>
  <calcPr calcId="145621"/>
</workbook>
</file>

<file path=xl/calcChain.xml><?xml version="1.0" encoding="utf-8"?>
<calcChain xmlns="http://schemas.openxmlformats.org/spreadsheetml/2006/main">
  <c r="D49" i="2" l="1"/>
  <c r="C49" i="2"/>
  <c r="D39" i="1"/>
  <c r="D9" i="6"/>
  <c r="C45" i="2"/>
  <c r="D27" i="9"/>
  <c r="D12" i="3"/>
  <c r="C35" i="1"/>
  <c r="D35" i="1" s="1"/>
  <c r="D37" i="1" s="1"/>
  <c r="C41" i="2"/>
  <c r="D41" i="2" s="1"/>
  <c r="N9" i="5"/>
  <c r="C31" i="1"/>
  <c r="C23" i="9"/>
  <c r="C8" i="3"/>
  <c r="C27" i="1"/>
  <c r="C23" i="1"/>
  <c r="D45" i="2" l="1"/>
  <c r="C17" i="9"/>
  <c r="C31" i="2"/>
  <c r="C12" i="2"/>
  <c r="D12" i="2" s="1"/>
  <c r="D8" i="1"/>
  <c r="M4" i="5"/>
  <c r="L4" i="5"/>
  <c r="K4" i="5"/>
  <c r="J4" i="5"/>
  <c r="I4" i="5"/>
  <c r="H4" i="5"/>
  <c r="G4" i="5"/>
  <c r="F4" i="5"/>
  <c r="E4" i="5"/>
  <c r="D4" i="5"/>
  <c r="C4" i="5"/>
  <c r="B4" i="5"/>
  <c r="C8" i="2"/>
  <c r="N18" i="5" l="1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17" i="5"/>
  <c r="N7" i="5"/>
  <c r="N12" i="5"/>
  <c r="N11" i="5"/>
  <c r="M8" i="5"/>
  <c r="L8" i="5"/>
  <c r="K8" i="5"/>
  <c r="J8" i="5"/>
  <c r="I8" i="5"/>
  <c r="H8" i="5"/>
  <c r="G8" i="5"/>
  <c r="F8" i="5"/>
  <c r="E8" i="5"/>
  <c r="D8" i="5"/>
  <c r="C8" i="5"/>
  <c r="B8" i="5"/>
  <c r="M14" i="5"/>
  <c r="L14" i="5"/>
  <c r="K14" i="5"/>
  <c r="J14" i="5"/>
  <c r="I14" i="5"/>
  <c r="H14" i="5"/>
  <c r="G14" i="5"/>
  <c r="F14" i="5"/>
  <c r="E14" i="5"/>
  <c r="D14" i="5"/>
  <c r="C14" i="5"/>
  <c r="B14" i="5"/>
  <c r="B24" i="5" l="1"/>
  <c r="J24" i="5"/>
  <c r="L24" i="5"/>
  <c r="H24" i="5"/>
  <c r="G24" i="5"/>
  <c r="F24" i="5"/>
  <c r="D24" i="5"/>
  <c r="K24" i="5"/>
  <c r="C24" i="5"/>
  <c r="E24" i="5"/>
  <c r="I24" i="5"/>
  <c r="M24" i="5"/>
  <c r="N19" i="5"/>
  <c r="N6" i="5"/>
  <c r="N23" i="5"/>
  <c r="N13" i="5"/>
  <c r="N5" i="5"/>
  <c r="N4" i="5" l="1"/>
  <c r="N10" i="5"/>
  <c r="N15" i="5" l="1"/>
  <c r="N16" i="5"/>
  <c r="N14" i="5"/>
  <c r="N8" i="5" l="1"/>
  <c r="N24" i="5" s="1"/>
</calcChain>
</file>

<file path=xl/sharedStrings.xml><?xml version="1.0" encoding="utf-8"?>
<sst xmlns="http://schemas.openxmlformats.org/spreadsheetml/2006/main" count="215" uniqueCount="109">
  <si>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</si>
  <si>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</si>
  <si>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</si>
  <si>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</si>
  <si>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</si>
  <si>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</si>
  <si>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</si>
  <si>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</si>
  <si>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</si>
  <si>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</si>
  <si>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</si>
  <si>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</si>
  <si>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</si>
  <si>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</si>
  <si>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</si>
  <si>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</si>
  <si>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</si>
  <si>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</si>
  <si>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</si>
  <si>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</si>
  <si>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</si>
  <si>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</si>
  <si>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</si>
  <si>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</si>
  <si>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</si>
  <si>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</si>
  <si>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</si>
  <si>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</si>
  <si>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</si>
  <si>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</si>
  <si>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</si>
  <si>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</si>
  <si>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</si>
  <si>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</si>
  <si>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Сосновая,14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</si>
  <si>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</si>
  <si>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</si>
  <si>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</si>
  <si>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</si>
  <si>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</si>
  <si>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</si>
  <si>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</si>
  <si>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</si>
  <si>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</si>
  <si>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</si>
  <si>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</si>
  <si>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</si>
  <si>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</si>
  <si>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</si>
  <si>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</si>
  <si>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</si>
  <si>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</si>
  <si>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</si>
  <si>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</si>
  <si>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</si>
  <si>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</si>
  <si>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</si>
  <si>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Техобслуживание и снятие показаний общедомового теплосчетчика</t>
  </si>
  <si>
    <t>7. Расходы по содержанию УК</t>
  </si>
  <si>
    <t>Техническое обслуживание системы видеонаблюдения</t>
  </si>
  <si>
    <t>Итого:</t>
  </si>
  <si>
    <t>Лицевой счет. Сводный расчет  2020г</t>
  </si>
  <si>
    <t>Директор ООО УК "Крокус"</t>
  </si>
  <si>
    <t>Лицевой счёт  2020г</t>
  </si>
  <si>
    <t>Кв. №4.Ремонтные работы после подтопления</t>
  </si>
  <si>
    <t>Лицевой счёт  2020г.</t>
  </si>
  <si>
    <t>Лицевой счёт 2020г.</t>
  </si>
  <si>
    <t>Очистка козырьков от снега</t>
  </si>
  <si>
    <t>ИТОГО за февраль</t>
  </si>
  <si>
    <t>Ремонт подъездного отопления</t>
  </si>
  <si>
    <t>Итогоза март</t>
  </si>
  <si>
    <t>Замена светильников ЖКХ</t>
  </si>
  <si>
    <t>Итого за март</t>
  </si>
  <si>
    <t xml:space="preserve">Март </t>
  </si>
  <si>
    <t>Плановое отключение отопления</t>
  </si>
  <si>
    <t>Итого за апрель</t>
  </si>
  <si>
    <t>Подъезд № 1 Ремонт канализации в подвале</t>
  </si>
  <si>
    <t>Подъезд №2 Прочистка канализации</t>
  </si>
  <si>
    <t>Дезинфекции подъезда</t>
  </si>
  <si>
    <t xml:space="preserve">Замазка дверных откосов </t>
  </si>
  <si>
    <t>Частичное отштукатуривание стен в подъезде№2</t>
  </si>
  <si>
    <t>Итого за май</t>
  </si>
  <si>
    <t>Покраска бардюр лицевой стороны</t>
  </si>
  <si>
    <t>Покраска конейнеров 2 шт</t>
  </si>
  <si>
    <t>Покраска урн 2шт</t>
  </si>
  <si>
    <t>Наклейки курение запрещено</t>
  </si>
  <si>
    <t>Наклейки доска объявлений</t>
  </si>
  <si>
    <t>Итого за июнь</t>
  </si>
  <si>
    <t>Скос травы на придомовой территории</t>
  </si>
  <si>
    <t>Читска фильтров в теплообменнике. Промывка системы отопления</t>
  </si>
  <si>
    <t>Ремонт канализации на чердаке</t>
  </si>
  <si>
    <t>Итого за июль</t>
  </si>
  <si>
    <t>Осмотр подвала с устранением мелких неисправностей</t>
  </si>
  <si>
    <t>Итого за август</t>
  </si>
  <si>
    <t>Установка двери в подъезде</t>
  </si>
  <si>
    <t>Гермитизация швов стены дома</t>
  </si>
  <si>
    <t>Прополка травы на детской площадке</t>
  </si>
  <si>
    <t>Запуск отопления. Развоздушка</t>
  </si>
  <si>
    <t>Итого за сентябрь</t>
  </si>
  <si>
    <t>Ремонт межпанельных швов</t>
  </si>
  <si>
    <t>Закрепление канализационных труб в подвале</t>
  </si>
  <si>
    <t>Закрытие отдушен в подвалах</t>
  </si>
  <si>
    <t>Итого за октябрь</t>
  </si>
  <si>
    <t>Поверка счетчиков</t>
  </si>
  <si>
    <t>Ремонт подъездного откоса Подъезд№1</t>
  </si>
  <si>
    <t>Итого за ноябрь</t>
  </si>
  <si>
    <t>Замена светильника</t>
  </si>
  <si>
    <t>Установка абонненской трубки. Квартира №42</t>
  </si>
  <si>
    <t>Итого за 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</si>
</sst>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0" fillId="0" borderId="4" xfId="0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1" fillId="0" borderId="8" xfId="0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2" xfId="0" applyFont="1" applyBorder="1" applyAlignment="1">
      <alignment wrapText="1"/>
    </xf>
    <xf numFmtId="2" fontId="7" fillId="0" borderId="0" xfId="0" applyNumberFormat="1" applyFont="1"/>
    <xf numFmtId="2" fontId="1" fillId="0" borderId="1" xfId="0" applyNumberFormat="1" applyFont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0" fillId="0" borderId="5" xfId="0" applyFont="1" applyBorder="1"/>
    <xf numFmtId="0" fontId="0" fillId="0" borderId="6" xfId="0" applyFont="1" applyBorder="1"/>
    <xf numFmtId="0" fontId="1" fillId="0" borderId="7" xfId="0" applyFont="1" applyBorder="1"/>
    <xf numFmtId="0" fontId="0" fillId="0" borderId="0" xfId="0" applyBorder="1"/>
    <xf numFmtId="0" fontId="1" fillId="0" borderId="0" xfId="0" applyFont="1" applyBorder="1"/>
    <xf numFmtId="0" fontId="0" fillId="0" borderId="2" xfId="0" applyFont="1" applyBorder="1"/>
    <xf numFmtId="0" fontId="0" fillId="2" borderId="1" xfId="0" applyFill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Font="1" applyBorder="1" applyAlignment="1">
      <alignment horizontal="center"/>
    </xf>
    <xf numFmtId="0" fontId="0" fillId="0" borderId="8" xfId="0" applyBorder="1" applyAlignment="1">
      <alignment wrapText="1"/>
    </xf>
    <xf numFmtId="2" fontId="1" fillId="0" borderId="4" xfId="0" applyNumberFormat="1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left"/>
    </xf>
    <xf numFmtId="0" fontId="1" fillId="0" borderId="6" xfId="0" applyFont="1" applyBorder="1"/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opLeftCell="A34" workbookViewId="0">
      <selection activeCell="D39" sqref="D39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79" t="s">
        <v>63</v>
      </c>
      <c r="C1" s="79"/>
      <c r="D1" s="79"/>
      <c r="E1" s="7"/>
      <c r="F1" s="7"/>
      <c r="G1" s="7"/>
      <c r="H1" s="7"/>
    </row>
    <row r="2" spans="1:8" ht="15.75" x14ac:dyDescent="0.25">
      <c r="A2" s="1"/>
      <c r="B2" s="2" t="s">
        <v>34</v>
      </c>
      <c r="C2" s="41"/>
      <c r="D2" s="41"/>
      <c r="E2" s="1"/>
      <c r="F2" s="1"/>
      <c r="G2" s="1"/>
      <c r="H2" s="1"/>
    </row>
    <row r="3" spans="1:8" ht="28.9" customHeight="1" x14ac:dyDescent="0.25">
      <c r="A3" s="1"/>
      <c r="B3" s="78" t="s">
        <v>4</v>
      </c>
      <c r="C3" s="78"/>
      <c r="D3" s="78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 x14ac:dyDescent="0.25">
      <c r="A5" s="8"/>
      <c r="B5" s="3" t="s">
        <v>2</v>
      </c>
      <c r="C5" s="8"/>
      <c r="D5" s="8"/>
      <c r="E5" s="1"/>
      <c r="F5" s="1"/>
      <c r="G5" s="1"/>
      <c r="H5" s="1"/>
    </row>
    <row r="6" spans="1:8" ht="30" x14ac:dyDescent="0.25">
      <c r="A6" s="43">
        <v>1</v>
      </c>
      <c r="B6" s="43" t="s">
        <v>57</v>
      </c>
      <c r="C6" s="43">
        <v>1223.92</v>
      </c>
      <c r="D6" s="3">
        <v>1223.92</v>
      </c>
      <c r="E6" s="6"/>
      <c r="F6" s="1"/>
    </row>
    <row r="7" spans="1:8" x14ac:dyDescent="0.25">
      <c r="A7" s="8"/>
      <c r="B7" s="3" t="s">
        <v>5</v>
      </c>
      <c r="C7" s="8"/>
      <c r="D7" s="8"/>
      <c r="E7" s="6"/>
      <c r="F7" s="1"/>
    </row>
    <row r="8" spans="1:8" ht="30" x14ac:dyDescent="0.25">
      <c r="A8" s="43">
        <v>1</v>
      </c>
      <c r="B8" s="43" t="s">
        <v>57</v>
      </c>
      <c r="C8" s="43">
        <v>1223.92</v>
      </c>
      <c r="D8" s="3">
        <f>D6+C8</f>
        <v>2447.84</v>
      </c>
      <c r="E8" s="6"/>
      <c r="F8" s="1"/>
    </row>
    <row r="9" spans="1:8" x14ac:dyDescent="0.25">
      <c r="A9" s="13"/>
      <c r="B9" s="3" t="s">
        <v>3</v>
      </c>
      <c r="C9" s="43"/>
      <c r="D9" s="3"/>
      <c r="E9" s="6"/>
      <c r="F9" s="1"/>
    </row>
    <row r="10" spans="1:8" ht="30" x14ac:dyDescent="0.25">
      <c r="A10" s="43">
        <v>1</v>
      </c>
      <c r="B10" s="13" t="s">
        <v>57</v>
      </c>
      <c r="C10" s="43">
        <v>1223.92</v>
      </c>
      <c r="D10" s="3">
        <v>3671.76</v>
      </c>
      <c r="E10" s="6"/>
      <c r="F10" s="1"/>
    </row>
    <row r="11" spans="1:8" x14ac:dyDescent="0.25">
      <c r="A11" s="43"/>
      <c r="B11" s="3" t="s">
        <v>7</v>
      </c>
      <c r="C11" s="43"/>
      <c r="D11" s="3"/>
      <c r="E11" s="6"/>
      <c r="F11" s="1"/>
    </row>
    <row r="12" spans="1:8" s="5" customFormat="1" ht="30" x14ac:dyDescent="0.25">
      <c r="A12" s="43">
        <v>1</v>
      </c>
      <c r="B12" s="13" t="s">
        <v>57</v>
      </c>
      <c r="C12" s="43">
        <v>1223.92</v>
      </c>
      <c r="D12" s="3"/>
      <c r="E12" s="11"/>
      <c r="F12" s="4"/>
    </row>
    <row r="13" spans="1:8" s="5" customFormat="1" x14ac:dyDescent="0.25">
      <c r="A13" s="43">
        <v>2</v>
      </c>
      <c r="B13" s="13" t="s">
        <v>74</v>
      </c>
      <c r="C13" s="43">
        <v>150</v>
      </c>
      <c r="D13" s="3"/>
      <c r="E13" s="4"/>
      <c r="F13" s="4"/>
    </row>
    <row r="14" spans="1:8" x14ac:dyDescent="0.25">
      <c r="A14" s="43"/>
      <c r="B14" s="3" t="s">
        <v>75</v>
      </c>
      <c r="C14" s="3">
        <v>1373.92</v>
      </c>
      <c r="D14" s="3">
        <v>5045.68</v>
      </c>
      <c r="E14" s="1"/>
      <c r="F14" s="1"/>
    </row>
    <row r="15" spans="1:8" x14ac:dyDescent="0.25">
      <c r="A15" s="43"/>
      <c r="B15" s="3" t="s">
        <v>8</v>
      </c>
      <c r="C15" s="43"/>
      <c r="D15" s="3"/>
      <c r="E15" s="1"/>
      <c r="F15" s="1"/>
    </row>
    <row r="16" spans="1:8" ht="30" x14ac:dyDescent="0.25">
      <c r="A16" s="43">
        <v>1</v>
      </c>
      <c r="B16" s="13" t="s">
        <v>57</v>
      </c>
      <c r="C16" s="13">
        <v>1223.92</v>
      </c>
      <c r="D16" s="3">
        <v>6269.6</v>
      </c>
      <c r="E16" s="1"/>
      <c r="F16" s="1"/>
    </row>
    <row r="17" spans="1:6" x14ac:dyDescent="0.25">
      <c r="A17" s="3"/>
      <c r="B17" s="3" t="s">
        <v>9</v>
      </c>
      <c r="C17" s="3"/>
      <c r="D17" s="3"/>
      <c r="E17" s="1"/>
      <c r="F17" s="1"/>
    </row>
    <row r="18" spans="1:6" ht="30" x14ac:dyDescent="0.25">
      <c r="A18" s="43">
        <v>1</v>
      </c>
      <c r="B18" s="13" t="s">
        <v>57</v>
      </c>
      <c r="C18" s="13">
        <v>1223.92</v>
      </c>
      <c r="D18" s="3">
        <v>7493.52</v>
      </c>
      <c r="E18" s="1"/>
      <c r="F18" s="1"/>
    </row>
    <row r="19" spans="1:6" x14ac:dyDescent="0.25">
      <c r="A19" s="13"/>
      <c r="B19" s="3" t="s">
        <v>10</v>
      </c>
      <c r="C19" s="43"/>
      <c r="D19" s="3"/>
      <c r="E19" s="1"/>
      <c r="F19" s="1"/>
    </row>
    <row r="20" spans="1:6" s="5" customFormat="1" ht="30" x14ac:dyDescent="0.25">
      <c r="A20" s="13">
        <v>1</v>
      </c>
      <c r="B20" s="13" t="s">
        <v>57</v>
      </c>
      <c r="C20" s="43">
        <v>1223.92</v>
      </c>
      <c r="D20" s="3"/>
      <c r="E20" s="4"/>
      <c r="F20" s="4"/>
    </row>
    <row r="21" spans="1:6" s="5" customFormat="1" ht="30" x14ac:dyDescent="0.25">
      <c r="A21" s="43">
        <v>2</v>
      </c>
      <c r="B21" s="13" t="s">
        <v>89</v>
      </c>
      <c r="C21" s="67">
        <v>600</v>
      </c>
      <c r="D21" s="68"/>
      <c r="E21" s="4"/>
      <c r="F21" s="4"/>
    </row>
    <row r="22" spans="1:6" x14ac:dyDescent="0.25">
      <c r="A22" s="43">
        <v>3</v>
      </c>
      <c r="B22" s="13" t="s">
        <v>90</v>
      </c>
      <c r="C22" s="43">
        <v>1316.9</v>
      </c>
      <c r="D22" s="3"/>
      <c r="E22" s="1"/>
      <c r="F22" s="1"/>
    </row>
    <row r="23" spans="1:6" x14ac:dyDescent="0.25">
      <c r="A23" s="43"/>
      <c r="B23" s="3" t="s">
        <v>91</v>
      </c>
      <c r="C23" s="3">
        <f>SUM(C20:C22)</f>
        <v>3140.82</v>
      </c>
      <c r="D23" s="3">
        <v>10634.34</v>
      </c>
      <c r="E23" s="1"/>
      <c r="F23" s="1"/>
    </row>
    <row r="24" spans="1:6" x14ac:dyDescent="0.25">
      <c r="A24" s="43"/>
      <c r="B24" s="3" t="s">
        <v>11</v>
      </c>
      <c r="C24" s="13"/>
      <c r="D24" s="3"/>
      <c r="E24" s="1"/>
      <c r="F24" s="1"/>
    </row>
    <row r="25" spans="1:6" ht="30" x14ac:dyDescent="0.25">
      <c r="A25" s="13">
        <v>1</v>
      </c>
      <c r="B25" s="13" t="s">
        <v>57</v>
      </c>
      <c r="C25" s="43">
        <v>1223.92</v>
      </c>
      <c r="D25" s="68"/>
      <c r="E25" s="1"/>
      <c r="F25" s="1"/>
    </row>
    <row r="26" spans="1:6" ht="30" x14ac:dyDescent="0.25">
      <c r="A26" s="43">
        <v>2</v>
      </c>
      <c r="B26" s="13" t="s">
        <v>92</v>
      </c>
      <c r="C26" s="13">
        <v>99</v>
      </c>
      <c r="D26" s="3"/>
      <c r="E26" s="1"/>
      <c r="F26" s="1"/>
    </row>
    <row r="27" spans="1:6" x14ac:dyDescent="0.25">
      <c r="A27" s="13"/>
      <c r="B27" s="3" t="s">
        <v>93</v>
      </c>
      <c r="C27" s="3">
        <f>SUM(C25:C26)</f>
        <v>1322.92</v>
      </c>
      <c r="D27" s="68">
        <v>11957.26</v>
      </c>
      <c r="E27" s="1"/>
      <c r="F27" s="1"/>
    </row>
    <row r="28" spans="1:6" s="5" customFormat="1" x14ac:dyDescent="0.25">
      <c r="A28" s="3"/>
      <c r="B28" s="3" t="s">
        <v>12</v>
      </c>
      <c r="C28" s="13"/>
      <c r="D28" s="3"/>
      <c r="E28" s="4"/>
      <c r="F28" s="4"/>
    </row>
    <row r="29" spans="1:6" s="5" customFormat="1" ht="30" x14ac:dyDescent="0.25">
      <c r="A29" s="13">
        <v>1</v>
      </c>
      <c r="B29" s="13" t="s">
        <v>57</v>
      </c>
      <c r="C29" s="13">
        <v>1223.92</v>
      </c>
      <c r="D29" s="68"/>
      <c r="E29" s="4"/>
      <c r="F29" s="4"/>
    </row>
    <row r="30" spans="1:6" x14ac:dyDescent="0.25">
      <c r="A30" s="43">
        <v>2</v>
      </c>
      <c r="B30" s="13" t="s">
        <v>97</v>
      </c>
      <c r="C30" s="43">
        <v>600</v>
      </c>
      <c r="D30" s="3"/>
      <c r="E30" s="1"/>
      <c r="F30" s="1"/>
    </row>
    <row r="31" spans="1:6" x14ac:dyDescent="0.25">
      <c r="A31" s="13"/>
      <c r="B31" s="3" t="s">
        <v>98</v>
      </c>
      <c r="C31" s="3">
        <f>SUM(C29:C30)</f>
        <v>1823.92</v>
      </c>
      <c r="D31" s="3">
        <v>13781.18</v>
      </c>
      <c r="E31" s="1"/>
      <c r="F31" s="1"/>
    </row>
    <row r="32" spans="1:6" x14ac:dyDescent="0.25">
      <c r="A32" s="13"/>
      <c r="B32" s="3" t="s">
        <v>13</v>
      </c>
      <c r="C32" s="13"/>
      <c r="D32" s="3"/>
      <c r="E32" s="1"/>
      <c r="F32" s="1"/>
    </row>
    <row r="33" spans="1:6" ht="30" x14ac:dyDescent="0.25">
      <c r="A33" s="43">
        <v>1</v>
      </c>
      <c r="B33" s="13" t="s">
        <v>57</v>
      </c>
      <c r="C33" s="43">
        <v>1223.92</v>
      </c>
      <c r="D33" s="3"/>
      <c r="E33" s="1"/>
      <c r="F33" s="1"/>
    </row>
    <row r="34" spans="1:6" x14ac:dyDescent="0.25">
      <c r="A34" s="43">
        <v>2</v>
      </c>
      <c r="B34" s="13" t="s">
        <v>103</v>
      </c>
      <c r="C34" s="43">
        <v>700</v>
      </c>
      <c r="D34" s="3"/>
      <c r="E34" s="1"/>
      <c r="F34" s="1"/>
    </row>
    <row r="35" spans="1:6" x14ac:dyDescent="0.25">
      <c r="A35" s="43"/>
      <c r="B35" s="3" t="s">
        <v>102</v>
      </c>
      <c r="C35" s="3">
        <f>SUM(C33:C34)</f>
        <v>1923.92</v>
      </c>
      <c r="D35" s="71">
        <f>C35+D31</f>
        <v>15705.1</v>
      </c>
      <c r="E35" s="1"/>
      <c r="F35" s="1"/>
    </row>
    <row r="36" spans="1:6" x14ac:dyDescent="0.25">
      <c r="A36" s="13"/>
      <c r="B36" s="3" t="s">
        <v>14</v>
      </c>
      <c r="C36" s="13"/>
      <c r="D36" s="25"/>
      <c r="E36" s="1"/>
      <c r="F36" s="1"/>
    </row>
    <row r="37" spans="1:6" ht="30" x14ac:dyDescent="0.25">
      <c r="A37" s="13">
        <v>1</v>
      </c>
      <c r="B37" s="13" t="s">
        <v>57</v>
      </c>
      <c r="C37" s="3">
        <v>1223.92</v>
      </c>
      <c r="D37" s="71">
        <f>C37+D35</f>
        <v>16929.02</v>
      </c>
      <c r="E37" s="1"/>
      <c r="F37" s="1"/>
    </row>
    <row r="38" spans="1:6" x14ac:dyDescent="0.25">
      <c r="A38" s="13"/>
      <c r="B38" s="3" t="s">
        <v>15</v>
      </c>
      <c r="C38" s="13"/>
      <c r="D38" s="24"/>
      <c r="E38" s="1"/>
      <c r="F38" s="1"/>
    </row>
    <row r="39" spans="1:6" ht="30" x14ac:dyDescent="0.25">
      <c r="A39" s="13">
        <v>1</v>
      </c>
      <c r="B39" s="13" t="s">
        <v>57</v>
      </c>
      <c r="C39" s="13">
        <v>1223.92</v>
      </c>
      <c r="D39" s="71">
        <f>C39+D37</f>
        <v>18152.940000000002</v>
      </c>
      <c r="E39" s="1"/>
      <c r="F39" s="1"/>
    </row>
    <row r="40" spans="1:6" x14ac:dyDescent="0.25">
      <c r="A40" s="13"/>
      <c r="B40" s="3"/>
      <c r="C40" s="13"/>
      <c r="D40" s="24"/>
      <c r="E40" s="1"/>
      <c r="F40" s="1"/>
    </row>
    <row r="41" spans="1:6" x14ac:dyDescent="0.25">
      <c r="A41" s="13"/>
      <c r="B41" s="3"/>
      <c r="C41" s="13"/>
      <c r="D41" s="24"/>
      <c r="E41" s="1"/>
      <c r="F41" s="1"/>
    </row>
    <row r="42" spans="1:6" x14ac:dyDescent="0.25">
      <c r="A42" s="13"/>
      <c r="B42" s="3"/>
      <c r="C42" s="13"/>
      <c r="D42" s="24"/>
      <c r="E42" s="1"/>
      <c r="F42" s="1"/>
    </row>
    <row r="43" spans="1:6" x14ac:dyDescent="0.25">
      <c r="A43" s="43"/>
      <c r="B43" s="43"/>
      <c r="C43" s="43"/>
      <c r="D43" s="25"/>
      <c r="E43" s="1"/>
      <c r="F43" s="1"/>
    </row>
    <row r="44" spans="1:6" x14ac:dyDescent="0.25">
      <c r="A44" s="43"/>
      <c r="B44" s="73"/>
      <c r="C44" s="43"/>
      <c r="D44" s="71"/>
      <c r="E44" s="1"/>
      <c r="F44" s="1"/>
    </row>
    <row r="45" spans="1:6" x14ac:dyDescent="0.25">
      <c r="A45" s="43"/>
      <c r="B45" s="73"/>
      <c r="C45" s="43"/>
      <c r="D45" s="24"/>
      <c r="E45" s="1"/>
      <c r="F45" s="1"/>
    </row>
    <row r="46" spans="1:6" x14ac:dyDescent="0.25">
      <c r="A46" s="43"/>
      <c r="B46" s="13"/>
      <c r="C46" s="43"/>
      <c r="D46" s="71"/>
      <c r="E46" s="1"/>
      <c r="F46" s="1"/>
    </row>
    <row r="47" spans="1:6" x14ac:dyDescent="0.25">
      <c r="A47" s="43"/>
      <c r="B47" s="13"/>
      <c r="C47" s="43"/>
      <c r="D47" s="25"/>
      <c r="E47" s="1"/>
      <c r="F47" s="1"/>
    </row>
    <row r="48" spans="1:6" x14ac:dyDescent="0.25">
      <c r="A48" s="13"/>
      <c r="B48" s="13"/>
      <c r="C48" s="13"/>
      <c r="D48" s="71"/>
      <c r="E48" s="1"/>
      <c r="F48" s="1"/>
    </row>
    <row r="49" spans="1:6" x14ac:dyDescent="0.25">
      <c r="A49" s="13"/>
      <c r="B49" s="47"/>
      <c r="C49" s="13"/>
      <c r="D49" s="13"/>
      <c r="E49" s="1"/>
      <c r="F49" s="1"/>
    </row>
    <row r="50" spans="1:6" x14ac:dyDescent="0.25">
      <c r="A50" s="26"/>
      <c r="B50" s="13"/>
      <c r="C50" s="26"/>
      <c r="D50" s="15"/>
    </row>
    <row r="51" spans="1:6" x14ac:dyDescent="0.25">
      <c r="B51" s="42"/>
      <c r="C51" s="23"/>
      <c r="D51" s="23"/>
    </row>
  </sheetData>
  <mergeCells count="2">
    <mergeCell ref="B3:D3"/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40" workbookViewId="0">
      <selection activeCell="B48" sqref="B48"/>
    </sheetView>
  </sheetViews>
  <sheetFormatPr defaultRowHeight="15" x14ac:dyDescent="0.25"/>
  <cols>
    <col min="1" max="1" width="4.28515625" customWidth="1"/>
    <col min="2" max="2" width="47.28515625" customWidth="1"/>
    <col min="3" max="3" width="10.140625" customWidth="1"/>
    <col min="4" max="4" width="13.7109375" customWidth="1"/>
  </cols>
  <sheetData>
    <row r="1" spans="1:8" ht="15.95" customHeight="1" x14ac:dyDescent="0.35">
      <c r="A1" s="1"/>
      <c r="B1" s="79" t="s">
        <v>63</v>
      </c>
      <c r="C1" s="79"/>
      <c r="D1" s="79"/>
      <c r="E1" s="7"/>
      <c r="F1" s="7"/>
      <c r="G1" s="7"/>
      <c r="H1" s="7"/>
    </row>
    <row r="2" spans="1:8" ht="15.95" customHeight="1" x14ac:dyDescent="0.25">
      <c r="A2" s="1"/>
      <c r="B2" s="2" t="s">
        <v>34</v>
      </c>
      <c r="C2" s="41"/>
      <c r="D2" s="41"/>
      <c r="E2" s="1"/>
      <c r="F2" s="1"/>
      <c r="G2" s="1"/>
      <c r="H2" s="1"/>
    </row>
    <row r="3" spans="1:8" ht="15.95" customHeight="1" x14ac:dyDescent="0.25">
      <c r="A3" s="1"/>
      <c r="B3" s="78" t="s">
        <v>6</v>
      </c>
      <c r="C3" s="78"/>
      <c r="D3" s="78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x14ac:dyDescent="0.25">
      <c r="A5" s="8"/>
      <c r="B5" s="3" t="s">
        <v>2</v>
      </c>
      <c r="C5" s="8"/>
      <c r="D5" s="8"/>
      <c r="E5" s="1"/>
      <c r="F5" s="1"/>
      <c r="G5" s="1"/>
      <c r="H5" s="1"/>
    </row>
    <row r="6" spans="1:8" ht="30" x14ac:dyDescent="0.25">
      <c r="A6" s="8">
        <v>1</v>
      </c>
      <c r="B6" s="13" t="s">
        <v>59</v>
      </c>
      <c r="C6" s="8">
        <v>3340</v>
      </c>
      <c r="D6" s="10"/>
      <c r="E6" s="1"/>
      <c r="F6" s="1"/>
      <c r="G6" s="1"/>
      <c r="H6" s="1"/>
    </row>
    <row r="7" spans="1:8" s="1" customFormat="1" ht="15" customHeight="1" x14ac:dyDescent="0.25">
      <c r="A7" s="43">
        <v>2</v>
      </c>
      <c r="B7" s="13" t="s">
        <v>64</v>
      </c>
      <c r="C7" s="13">
        <v>4898.6000000000004</v>
      </c>
      <c r="D7" s="3"/>
    </row>
    <row r="8" spans="1:8" s="1" customFormat="1" x14ac:dyDescent="0.25">
      <c r="A8" s="43"/>
      <c r="B8" s="66" t="s">
        <v>60</v>
      </c>
      <c r="C8" s="13">
        <f>SUM(C6:C7)</f>
        <v>8238.6</v>
      </c>
      <c r="D8" s="3">
        <v>8238.6</v>
      </c>
    </row>
    <row r="9" spans="1:8" s="1" customFormat="1" x14ac:dyDescent="0.25">
      <c r="A9" s="43"/>
      <c r="B9" s="3" t="s">
        <v>5</v>
      </c>
      <c r="C9" s="8"/>
      <c r="D9" s="3"/>
    </row>
    <row r="10" spans="1:8" s="1" customFormat="1" ht="30" x14ac:dyDescent="0.25">
      <c r="A10" s="8">
        <v>1</v>
      </c>
      <c r="B10" s="13" t="s">
        <v>59</v>
      </c>
      <c r="C10" s="8">
        <v>3340</v>
      </c>
      <c r="D10" s="3"/>
    </row>
    <row r="11" spans="1:8" s="4" customFormat="1" x14ac:dyDescent="0.25">
      <c r="A11" s="8">
        <v>2</v>
      </c>
      <c r="B11" s="13" t="s">
        <v>67</v>
      </c>
      <c r="C11" s="8">
        <v>428.25</v>
      </c>
      <c r="D11" s="3"/>
    </row>
    <row r="12" spans="1:8" s="4" customFormat="1" x14ac:dyDescent="0.25">
      <c r="A12" s="43"/>
      <c r="B12" s="3" t="s">
        <v>68</v>
      </c>
      <c r="C12" s="3">
        <f>SUM(C10:C11)</f>
        <v>3768.25</v>
      </c>
      <c r="D12" s="3">
        <f>D8+C12</f>
        <v>12006.85</v>
      </c>
    </row>
    <row r="13" spans="1:8" s="4" customFormat="1" x14ac:dyDescent="0.25">
      <c r="A13" s="43"/>
      <c r="B13" s="3" t="s">
        <v>73</v>
      </c>
      <c r="C13" s="43"/>
      <c r="D13" s="3"/>
    </row>
    <row r="14" spans="1:8" s="4" customFormat="1" ht="30" x14ac:dyDescent="0.25">
      <c r="A14" s="43">
        <v>1</v>
      </c>
      <c r="B14" s="43" t="s">
        <v>59</v>
      </c>
      <c r="C14" s="8">
        <v>3340</v>
      </c>
      <c r="D14" s="3"/>
    </row>
    <row r="15" spans="1:8" s="1" customFormat="1" x14ac:dyDescent="0.25">
      <c r="A15" s="43">
        <v>2</v>
      </c>
      <c r="B15" s="13" t="s">
        <v>67</v>
      </c>
      <c r="C15" s="8">
        <v>385.43</v>
      </c>
      <c r="D15" s="3"/>
    </row>
    <row r="16" spans="1:8" s="1" customFormat="1" x14ac:dyDescent="0.25">
      <c r="A16" s="43"/>
      <c r="B16" s="3" t="s">
        <v>72</v>
      </c>
      <c r="C16" s="3">
        <v>3725.43</v>
      </c>
      <c r="D16" s="3">
        <v>15732.28</v>
      </c>
    </row>
    <row r="17" spans="1:4" s="1" customFormat="1" x14ac:dyDescent="0.25">
      <c r="A17" s="43"/>
      <c r="B17" s="13" t="s">
        <v>7</v>
      </c>
      <c r="C17" s="43"/>
      <c r="D17" s="13"/>
    </row>
    <row r="18" spans="1:4" s="1" customFormat="1" ht="30" x14ac:dyDescent="0.25">
      <c r="A18" s="43">
        <v>1</v>
      </c>
      <c r="B18" s="43" t="s">
        <v>59</v>
      </c>
      <c r="C18" s="8">
        <v>3340</v>
      </c>
      <c r="D18" s="3"/>
    </row>
    <row r="19" spans="1:4" s="4" customFormat="1" x14ac:dyDescent="0.25">
      <c r="A19" s="43">
        <v>2</v>
      </c>
      <c r="B19" s="13" t="s">
        <v>76</v>
      </c>
      <c r="C19" s="13">
        <v>5636.67</v>
      </c>
      <c r="D19" s="3"/>
    </row>
    <row r="20" spans="1:4" s="1" customFormat="1" x14ac:dyDescent="0.25">
      <c r="A20" s="43">
        <v>3</v>
      </c>
      <c r="B20" s="13" t="s">
        <v>77</v>
      </c>
      <c r="C20" s="43">
        <v>600</v>
      </c>
      <c r="D20" s="3"/>
    </row>
    <row r="21" spans="1:4" s="1" customFormat="1" x14ac:dyDescent="0.25">
      <c r="A21" s="43"/>
      <c r="B21" s="3" t="s">
        <v>75</v>
      </c>
      <c r="C21" s="3">
        <v>9576.67</v>
      </c>
      <c r="D21" s="3">
        <v>25308.95</v>
      </c>
    </row>
    <row r="22" spans="1:4" s="1" customFormat="1" x14ac:dyDescent="0.25">
      <c r="A22" s="43"/>
      <c r="B22" s="3" t="s">
        <v>8</v>
      </c>
      <c r="C22" s="8"/>
      <c r="D22" s="3"/>
    </row>
    <row r="23" spans="1:4" s="1" customFormat="1" ht="30" x14ac:dyDescent="0.25">
      <c r="A23" s="43">
        <v>1</v>
      </c>
      <c r="B23" s="43" t="s">
        <v>59</v>
      </c>
      <c r="C23" s="8">
        <v>3340</v>
      </c>
      <c r="D23" s="3"/>
    </row>
    <row r="24" spans="1:4" s="1" customFormat="1" x14ac:dyDescent="0.25">
      <c r="A24" s="43">
        <v>2</v>
      </c>
      <c r="B24" s="13" t="s">
        <v>79</v>
      </c>
      <c r="C24" s="8">
        <v>859.64</v>
      </c>
      <c r="D24" s="3"/>
    </row>
    <row r="25" spans="1:4" s="1" customFormat="1" ht="30" x14ac:dyDescent="0.25">
      <c r="A25" s="43">
        <v>3</v>
      </c>
      <c r="B25" s="13" t="s">
        <v>80</v>
      </c>
      <c r="C25" s="8">
        <v>2647.6</v>
      </c>
      <c r="D25" s="3"/>
    </row>
    <row r="26" spans="1:4" s="1" customFormat="1" x14ac:dyDescent="0.25">
      <c r="A26" s="43"/>
      <c r="B26" s="3" t="s">
        <v>81</v>
      </c>
      <c r="C26" s="10">
        <v>6847.24</v>
      </c>
      <c r="D26" s="3">
        <v>32156.19</v>
      </c>
    </row>
    <row r="27" spans="1:4" s="1" customFormat="1" x14ac:dyDescent="0.25">
      <c r="A27" s="43"/>
      <c r="B27" s="3" t="s">
        <v>9</v>
      </c>
      <c r="C27" s="8"/>
      <c r="D27" s="3"/>
    </row>
    <row r="28" spans="1:4" s="1" customFormat="1" ht="30" x14ac:dyDescent="0.25">
      <c r="A28" s="43">
        <v>1</v>
      </c>
      <c r="B28" s="43" t="s">
        <v>59</v>
      </c>
      <c r="C28" s="8">
        <v>3340</v>
      </c>
      <c r="D28" s="3"/>
    </row>
    <row r="29" spans="1:4" s="1" customFormat="1" x14ac:dyDescent="0.25">
      <c r="A29" s="43">
        <v>2</v>
      </c>
      <c r="B29" s="13" t="s">
        <v>85</v>
      </c>
      <c r="C29" s="8">
        <v>70</v>
      </c>
      <c r="D29" s="3"/>
    </row>
    <row r="30" spans="1:4" s="1" customFormat="1" x14ac:dyDescent="0.25">
      <c r="A30" s="43">
        <v>3</v>
      </c>
      <c r="B30" s="13" t="s">
        <v>86</v>
      </c>
      <c r="C30" s="8">
        <v>64</v>
      </c>
      <c r="D30" s="3"/>
    </row>
    <row r="31" spans="1:4" s="1" customFormat="1" x14ac:dyDescent="0.25">
      <c r="A31" s="43"/>
      <c r="B31" s="3" t="s">
        <v>87</v>
      </c>
      <c r="C31" s="10">
        <f>SUM(C28:C30)</f>
        <v>3474</v>
      </c>
      <c r="D31" s="3">
        <v>35630.19</v>
      </c>
    </row>
    <row r="32" spans="1:4" s="1" customFormat="1" x14ac:dyDescent="0.25">
      <c r="A32" s="43"/>
      <c r="B32" s="3" t="s">
        <v>10</v>
      </c>
      <c r="C32" s="8"/>
      <c r="D32" s="3"/>
    </row>
    <row r="33" spans="1:4" s="1" customFormat="1" ht="30" x14ac:dyDescent="0.25">
      <c r="A33" s="43">
        <v>1</v>
      </c>
      <c r="B33" s="13" t="s">
        <v>59</v>
      </c>
      <c r="C33" s="8">
        <v>3340</v>
      </c>
      <c r="D33" s="3">
        <v>38970.19</v>
      </c>
    </row>
    <row r="34" spans="1:4" s="1" customFormat="1" x14ac:dyDescent="0.25">
      <c r="A34" s="43"/>
      <c r="B34" s="3" t="s">
        <v>11</v>
      </c>
      <c r="C34" s="8"/>
      <c r="D34" s="3"/>
    </row>
    <row r="35" spans="1:4" s="1" customFormat="1" ht="30" customHeight="1" x14ac:dyDescent="0.25">
      <c r="A35" s="43">
        <v>1</v>
      </c>
      <c r="B35" s="75" t="s">
        <v>59</v>
      </c>
      <c r="C35" s="13">
        <v>3340</v>
      </c>
      <c r="D35" s="3">
        <v>42310.19</v>
      </c>
    </row>
    <row r="36" spans="1:4" s="1" customFormat="1" x14ac:dyDescent="0.25">
      <c r="A36" s="43"/>
      <c r="B36" s="3" t="s">
        <v>12</v>
      </c>
      <c r="C36" s="8"/>
      <c r="D36" s="3"/>
    </row>
    <row r="37" spans="1:4" s="1" customFormat="1" ht="30" x14ac:dyDescent="0.25">
      <c r="A37" s="43">
        <v>1</v>
      </c>
      <c r="B37" s="75" t="s">
        <v>59</v>
      </c>
      <c r="C37" s="10">
        <v>3340</v>
      </c>
      <c r="D37" s="3">
        <v>45650.19</v>
      </c>
    </row>
    <row r="38" spans="1:4" s="1" customFormat="1" x14ac:dyDescent="0.25">
      <c r="A38" s="43"/>
      <c r="B38" s="3" t="s">
        <v>13</v>
      </c>
      <c r="C38" s="8"/>
      <c r="D38" s="3"/>
    </row>
    <row r="39" spans="1:4" s="1" customFormat="1" ht="30" x14ac:dyDescent="0.25">
      <c r="A39" s="43">
        <v>1</v>
      </c>
      <c r="B39" s="75" t="s">
        <v>59</v>
      </c>
      <c r="C39" s="8">
        <v>3340</v>
      </c>
      <c r="D39" s="3"/>
    </row>
    <row r="40" spans="1:4" s="1" customFormat="1" x14ac:dyDescent="0.25">
      <c r="A40" s="43">
        <v>2</v>
      </c>
      <c r="B40" s="13" t="s">
        <v>101</v>
      </c>
      <c r="C40" s="8">
        <v>150</v>
      </c>
      <c r="D40" s="3"/>
    </row>
    <row r="41" spans="1:4" s="1" customFormat="1" x14ac:dyDescent="0.25">
      <c r="A41" s="43"/>
      <c r="B41" s="3" t="s">
        <v>102</v>
      </c>
      <c r="C41" s="10">
        <f>SUM(C39:C40)</f>
        <v>3490</v>
      </c>
      <c r="D41" s="3">
        <f>C41+D37</f>
        <v>49140.19</v>
      </c>
    </row>
    <row r="42" spans="1:4" s="1" customFormat="1" x14ac:dyDescent="0.25">
      <c r="A42" s="43"/>
      <c r="B42" s="3" t="s">
        <v>14</v>
      </c>
      <c r="C42" s="8"/>
      <c r="D42" s="3"/>
    </row>
    <row r="43" spans="1:4" s="1" customFormat="1" ht="30" x14ac:dyDescent="0.25">
      <c r="A43" s="43">
        <v>1</v>
      </c>
      <c r="B43" s="75" t="s">
        <v>59</v>
      </c>
      <c r="C43" s="8">
        <v>3340</v>
      </c>
      <c r="D43" s="3"/>
    </row>
    <row r="44" spans="1:4" s="1" customFormat="1" x14ac:dyDescent="0.25">
      <c r="A44" s="43">
        <v>2</v>
      </c>
      <c r="B44" s="13" t="s">
        <v>104</v>
      </c>
      <c r="C44" s="8">
        <v>1058</v>
      </c>
      <c r="D44" s="3"/>
    </row>
    <row r="45" spans="1:4" s="1" customFormat="1" x14ac:dyDescent="0.25">
      <c r="A45" s="43"/>
      <c r="B45" s="3" t="s">
        <v>105</v>
      </c>
      <c r="C45" s="10">
        <f>SUM(C43:C44)</f>
        <v>4398</v>
      </c>
      <c r="D45" s="3">
        <f>C45+D41</f>
        <v>53538.19</v>
      </c>
    </row>
    <row r="46" spans="1:4" s="1" customFormat="1" x14ac:dyDescent="0.25">
      <c r="A46" s="43"/>
      <c r="B46" s="3" t="s">
        <v>15</v>
      </c>
      <c r="C46" s="8"/>
      <c r="D46" s="3"/>
    </row>
    <row r="47" spans="1:4" s="1" customFormat="1" ht="30" x14ac:dyDescent="0.25">
      <c r="A47" s="43">
        <v>1</v>
      </c>
      <c r="B47" s="75" t="s">
        <v>59</v>
      </c>
      <c r="C47" s="8">
        <v>3340</v>
      </c>
      <c r="D47" s="3"/>
    </row>
    <row r="48" spans="1:4" s="1" customFormat="1" x14ac:dyDescent="0.25">
      <c r="A48" s="43">
        <v>2</v>
      </c>
      <c r="B48" s="13" t="s">
        <v>107</v>
      </c>
      <c r="C48" s="8">
        <v>1103</v>
      </c>
      <c r="D48" s="3"/>
    </row>
    <row r="49" spans="1:4" s="1" customFormat="1" x14ac:dyDescent="0.25">
      <c r="A49" s="43"/>
      <c r="B49" s="3" t="s">
        <v>108</v>
      </c>
      <c r="C49" s="8">
        <f>SUM(C47:C48)</f>
        <v>4443</v>
      </c>
      <c r="D49" s="3">
        <f>C49+D45</f>
        <v>57981.19</v>
      </c>
    </row>
    <row r="50" spans="1:4" s="1" customFormat="1" x14ac:dyDescent="0.25">
      <c r="A50" s="43"/>
      <c r="B50" s="13"/>
      <c r="C50" s="8"/>
      <c r="D50" s="3"/>
    </row>
    <row r="51" spans="1:4" s="1" customFormat="1" x14ac:dyDescent="0.25">
      <c r="A51" s="43"/>
      <c r="B51" s="13"/>
      <c r="C51" s="8"/>
      <c r="D51" s="3"/>
    </row>
    <row r="52" spans="1:4" s="1" customFormat="1" x14ac:dyDescent="0.25">
      <c r="A52" s="43"/>
      <c r="B52" s="13"/>
      <c r="C52" s="8"/>
      <c r="D52" s="3"/>
    </row>
    <row r="53" spans="1:4" s="1" customFormat="1" x14ac:dyDescent="0.25">
      <c r="A53" s="43"/>
      <c r="B53" s="13"/>
      <c r="C53" s="8"/>
      <c r="D53" s="3"/>
    </row>
    <row r="54" spans="1:4" s="1" customFormat="1" x14ac:dyDescent="0.25">
      <c r="A54" s="43"/>
      <c r="B54" s="43"/>
      <c r="C54" s="43"/>
      <c r="D54" s="3"/>
    </row>
    <row r="55" spans="1:4" x14ac:dyDescent="0.25">
      <c r="A55" s="46"/>
      <c r="B55" s="26"/>
      <c r="C55" s="46"/>
      <c r="D55" s="15"/>
    </row>
    <row r="56" spans="1:4" x14ac:dyDescent="0.25">
      <c r="A56" s="46"/>
      <c r="B56" s="13"/>
      <c r="C56" s="8"/>
      <c r="D56" s="14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activeCell="D10" sqref="D10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79" t="s">
        <v>63</v>
      </c>
      <c r="C1" s="79"/>
      <c r="D1" s="79"/>
    </row>
    <row r="2" spans="1:4" ht="15.75" x14ac:dyDescent="0.25">
      <c r="A2" s="1"/>
      <c r="B2" s="2" t="s">
        <v>34</v>
      </c>
      <c r="C2" s="41"/>
      <c r="D2" s="41"/>
    </row>
    <row r="3" spans="1:4" ht="15.75" x14ac:dyDescent="0.25">
      <c r="A3" s="1"/>
      <c r="B3" s="78" t="s">
        <v>35</v>
      </c>
      <c r="C3" s="78"/>
      <c r="D3" s="78"/>
    </row>
    <row r="4" spans="1:4" ht="26.25" x14ac:dyDescent="0.25">
      <c r="A4" s="10"/>
      <c r="B4" s="9" t="s">
        <v>0</v>
      </c>
      <c r="C4" s="8" t="s">
        <v>1</v>
      </c>
      <c r="D4" s="9" t="s">
        <v>26</v>
      </c>
    </row>
    <row r="5" spans="1:4" x14ac:dyDescent="0.25">
      <c r="A5" s="8"/>
      <c r="B5" s="3" t="s">
        <v>3</v>
      </c>
      <c r="C5" s="8"/>
      <c r="D5" s="8"/>
    </row>
    <row r="6" spans="1:4" x14ac:dyDescent="0.25">
      <c r="A6" s="8">
        <v>1</v>
      </c>
      <c r="B6" s="13" t="s">
        <v>71</v>
      </c>
      <c r="C6" s="48">
        <v>402.75</v>
      </c>
      <c r="D6" s="10"/>
    </row>
    <row r="7" spans="1:4" x14ac:dyDescent="0.25">
      <c r="A7" s="8"/>
      <c r="B7" s="3" t="s">
        <v>72</v>
      </c>
      <c r="C7" s="74">
        <v>402.75</v>
      </c>
      <c r="D7" s="10">
        <v>402.75</v>
      </c>
    </row>
    <row r="8" spans="1:4" x14ac:dyDescent="0.25">
      <c r="A8" s="8"/>
      <c r="B8" s="3" t="s">
        <v>14</v>
      </c>
      <c r="C8" s="48"/>
      <c r="D8" s="10"/>
    </row>
    <row r="9" spans="1:4" x14ac:dyDescent="0.25">
      <c r="A9" s="43">
        <v>1</v>
      </c>
      <c r="B9" s="43" t="s">
        <v>106</v>
      </c>
      <c r="C9" s="43">
        <v>741.85</v>
      </c>
      <c r="D9" s="3">
        <f>C9+D7</f>
        <v>1144.5999999999999</v>
      </c>
    </row>
    <row r="10" spans="1:4" x14ac:dyDescent="0.25">
      <c r="A10" s="8"/>
      <c r="B10" s="13"/>
      <c r="C10" s="13"/>
      <c r="D10" s="3"/>
    </row>
    <row r="11" spans="1:4" x14ac:dyDescent="0.25">
      <c r="A11" s="8"/>
      <c r="B11" s="3"/>
      <c r="C11" s="13"/>
      <c r="D11" s="13"/>
    </row>
    <row r="12" spans="1:4" x14ac:dyDescent="0.25">
      <c r="A12" s="43"/>
      <c r="B12" s="13"/>
      <c r="C12" s="43"/>
      <c r="D12" s="3"/>
    </row>
    <row r="13" spans="1:4" x14ac:dyDescent="0.25">
      <c r="A13" s="43"/>
      <c r="B13" s="13"/>
      <c r="C13" s="43"/>
      <c r="D13" s="3"/>
    </row>
    <row r="14" spans="1:4" x14ac:dyDescent="0.25">
      <c r="A14" s="43"/>
      <c r="B14" s="3"/>
      <c r="C14" s="13"/>
      <c r="D14" s="3"/>
    </row>
    <row r="15" spans="1:4" x14ac:dyDescent="0.25">
      <c r="A15" s="43"/>
      <c r="B15" s="3"/>
      <c r="C15" s="43"/>
      <c r="D15" s="3"/>
    </row>
    <row r="16" spans="1:4" x14ac:dyDescent="0.25">
      <c r="A16" s="43"/>
      <c r="B16" s="13"/>
      <c r="C16" s="13"/>
      <c r="D16" s="3"/>
    </row>
    <row r="17" spans="1:4" x14ac:dyDescent="0.25">
      <c r="A17" s="43"/>
      <c r="B17" s="13"/>
      <c r="C17" s="43"/>
      <c r="D17" s="3"/>
    </row>
    <row r="18" spans="1:4" x14ac:dyDescent="0.25">
      <c r="A18" s="43"/>
      <c r="B18" s="3"/>
      <c r="C18" s="43"/>
      <c r="D18" s="3"/>
    </row>
    <row r="19" spans="1:4" x14ac:dyDescent="0.25">
      <c r="A19" s="43"/>
      <c r="B19" s="13"/>
      <c r="C19" s="13"/>
      <c r="D19" s="3"/>
    </row>
    <row r="20" spans="1:4" x14ac:dyDescent="0.25">
      <c r="A20" s="43"/>
      <c r="B20" s="3"/>
      <c r="C20" s="43"/>
      <c r="D20" s="3"/>
    </row>
    <row r="21" spans="1:4" x14ac:dyDescent="0.25">
      <c r="A21" s="43"/>
      <c r="B21" s="13"/>
      <c r="C21" s="43"/>
      <c r="D21" s="3"/>
    </row>
    <row r="22" spans="1:4" x14ac:dyDescent="0.25">
      <c r="A22" s="43"/>
      <c r="B22" s="13"/>
      <c r="C22" s="43"/>
      <c r="D22" s="13"/>
    </row>
    <row r="23" spans="1:4" x14ac:dyDescent="0.25">
      <c r="A23" s="43"/>
      <c r="B23" s="13"/>
      <c r="C23" s="43"/>
      <c r="D23" s="3"/>
    </row>
    <row r="24" spans="1:4" x14ac:dyDescent="0.25">
      <c r="A24" s="43"/>
      <c r="B24" s="43"/>
      <c r="C24" s="43"/>
      <c r="D24" s="3"/>
    </row>
    <row r="25" spans="1:4" x14ac:dyDescent="0.25">
      <c r="A25" s="43"/>
      <c r="B25" s="43"/>
      <c r="C25" s="43"/>
      <c r="D25" s="3"/>
    </row>
    <row r="26" spans="1:4" x14ac:dyDescent="0.25">
      <c r="A26" s="43"/>
      <c r="B26" s="3"/>
      <c r="C26" s="43"/>
      <c r="D26" s="3"/>
    </row>
    <row r="27" spans="1:4" x14ac:dyDescent="0.25">
      <c r="A27" s="43"/>
      <c r="B27" s="43"/>
      <c r="C27" s="43"/>
      <c r="D27" s="3"/>
    </row>
    <row r="28" spans="1:4" x14ac:dyDescent="0.25">
      <c r="A28" s="43"/>
      <c r="B28" s="13"/>
      <c r="C28" s="43"/>
      <c r="D28" s="3"/>
    </row>
    <row r="29" spans="1:4" x14ac:dyDescent="0.25">
      <c r="A29" s="46"/>
      <c r="B29" s="26"/>
      <c r="C29" s="46"/>
      <c r="D29" s="14"/>
    </row>
    <row r="30" spans="1:4" x14ac:dyDescent="0.25">
      <c r="A30" s="15"/>
      <c r="B30" s="28"/>
      <c r="C30" s="15"/>
      <c r="D30" s="15"/>
    </row>
    <row r="31" spans="1:4" x14ac:dyDescent="0.25">
      <c r="A31" s="15"/>
      <c r="B31" s="26"/>
      <c r="C31" s="15"/>
      <c r="D31" s="14"/>
    </row>
    <row r="32" spans="1:4" x14ac:dyDescent="0.25">
      <c r="A32" s="15"/>
      <c r="B32" s="3"/>
      <c r="C32" s="15"/>
      <c r="D32" s="15"/>
    </row>
    <row r="33" spans="1:4" x14ac:dyDescent="0.25">
      <c r="A33" s="15"/>
      <c r="B33" s="43"/>
      <c r="C33" s="15"/>
      <c r="D33" s="15"/>
    </row>
    <row r="34" spans="1:4" x14ac:dyDescent="0.25">
      <c r="A34" s="15"/>
      <c r="B34" s="43"/>
      <c r="C34" s="15"/>
      <c r="D34" s="15"/>
    </row>
    <row r="35" spans="1:4" x14ac:dyDescent="0.25">
      <c r="A35" s="15"/>
      <c r="B35" s="13"/>
      <c r="C35" s="15"/>
      <c r="D35" s="15"/>
    </row>
    <row r="36" spans="1:4" x14ac:dyDescent="0.25">
      <c r="A36" s="15"/>
      <c r="B36" s="3"/>
      <c r="C36" s="15"/>
      <c r="D36" s="14"/>
    </row>
    <row r="37" spans="1:4" x14ac:dyDescent="0.25">
      <c r="A37" s="15"/>
      <c r="B37" s="3"/>
      <c r="C37" s="15"/>
      <c r="D37" s="15"/>
    </row>
    <row r="38" spans="1:4" x14ac:dyDescent="0.25">
      <c r="A38" s="15"/>
      <c r="B38" s="43"/>
      <c r="C38" s="15"/>
      <c r="D38" s="15"/>
    </row>
    <row r="39" spans="1:4" x14ac:dyDescent="0.25">
      <c r="A39" s="15"/>
      <c r="B39" s="26"/>
      <c r="C39" s="15"/>
      <c r="D39" s="14"/>
    </row>
    <row r="40" spans="1:4" x14ac:dyDescent="0.25">
      <c r="A40" s="15"/>
      <c r="B40" s="26"/>
      <c r="C40" s="15"/>
      <c r="D40" s="14"/>
    </row>
    <row r="41" spans="1:4" x14ac:dyDescent="0.25">
      <c r="A41" s="15"/>
      <c r="B41" s="35"/>
      <c r="C41" s="15"/>
      <c r="D41" s="14"/>
    </row>
    <row r="42" spans="1:4" x14ac:dyDescent="0.25">
      <c r="A42" s="15"/>
      <c r="B42" s="26"/>
      <c r="C42" s="15"/>
      <c r="D42" s="14"/>
    </row>
    <row r="43" spans="1:4" x14ac:dyDescent="0.25">
      <c r="A43" s="15"/>
      <c r="B43" s="26"/>
      <c r="C43" s="15"/>
      <c r="D43" s="14"/>
    </row>
    <row r="44" spans="1:4" x14ac:dyDescent="0.25">
      <c r="A44" s="15"/>
      <c r="B44" s="26"/>
      <c r="C44" s="15"/>
      <c r="D44" s="14"/>
    </row>
    <row r="45" spans="1:4" x14ac:dyDescent="0.25">
      <c r="A45" s="15"/>
      <c r="B45" s="26"/>
      <c r="C45" s="15"/>
      <c r="D45" s="14"/>
    </row>
    <row r="46" spans="1:4" x14ac:dyDescent="0.25">
      <c r="A46" s="15"/>
      <c r="B46" s="26"/>
      <c r="C46" s="15"/>
      <c r="D46" s="15"/>
    </row>
    <row r="47" spans="1:4" x14ac:dyDescent="0.25">
      <c r="A47" s="15"/>
      <c r="B47" s="28"/>
      <c r="C47" s="15"/>
      <c r="D47" s="15"/>
    </row>
    <row r="48" spans="1:4" x14ac:dyDescent="0.25">
      <c r="A48" s="15"/>
      <c r="B48" s="35"/>
      <c r="C48" s="14"/>
      <c r="D48" s="14"/>
    </row>
    <row r="49" spans="1:4" x14ac:dyDescent="0.25">
      <c r="A49" s="15"/>
      <c r="B49" s="35"/>
      <c r="C49" s="15"/>
      <c r="D49" s="15"/>
    </row>
    <row r="50" spans="1:4" x14ac:dyDescent="0.25">
      <c r="A50" s="15"/>
      <c r="B50" s="28"/>
      <c r="C50" s="15"/>
      <c r="D50" s="15"/>
    </row>
    <row r="51" spans="1:4" x14ac:dyDescent="0.25">
      <c r="A51" s="15"/>
      <c r="B51" s="35"/>
      <c r="C51" s="14"/>
      <c r="D51" s="1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D13" sqref="D13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1"/>
      <c r="B1" s="78" t="s">
        <v>63</v>
      </c>
      <c r="C1" s="78"/>
      <c r="D1" s="78"/>
      <c r="E1" s="7"/>
      <c r="F1" s="7"/>
      <c r="G1" s="7"/>
      <c r="H1" s="7"/>
    </row>
    <row r="2" spans="1:8" ht="15.95" customHeight="1" x14ac:dyDescent="0.25">
      <c r="A2" s="6"/>
      <c r="B2" s="80" t="s">
        <v>34</v>
      </c>
      <c r="C2" s="80"/>
      <c r="D2" s="80"/>
      <c r="E2" s="1"/>
      <c r="F2" s="1"/>
      <c r="G2" s="1"/>
      <c r="H2" s="1"/>
    </row>
    <row r="3" spans="1:8" ht="15.95" customHeight="1" x14ac:dyDescent="0.25">
      <c r="A3" s="6"/>
      <c r="B3" s="78" t="s">
        <v>36</v>
      </c>
      <c r="C3" s="78"/>
      <c r="D3" s="78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43"/>
      <c r="B5" s="3" t="s">
        <v>11</v>
      </c>
      <c r="C5" s="43"/>
      <c r="D5" s="10"/>
      <c r="E5" s="1"/>
      <c r="F5" s="1"/>
      <c r="G5" s="1"/>
      <c r="H5" s="1"/>
    </row>
    <row r="6" spans="1:8" x14ac:dyDescent="0.25">
      <c r="A6" s="43">
        <v>1</v>
      </c>
      <c r="B6" s="13" t="s">
        <v>94</v>
      </c>
      <c r="C6" s="43">
        <v>33936.6</v>
      </c>
      <c r="D6" s="3"/>
    </row>
    <row r="7" spans="1:8" x14ac:dyDescent="0.25">
      <c r="A7" s="44">
        <v>2</v>
      </c>
      <c r="B7" s="76" t="s">
        <v>95</v>
      </c>
      <c r="C7" s="46">
        <v>8296.9</v>
      </c>
      <c r="D7" s="14"/>
    </row>
    <row r="8" spans="1:8" x14ac:dyDescent="0.25">
      <c r="A8" s="60"/>
      <c r="B8" s="23" t="s">
        <v>93</v>
      </c>
      <c r="C8" s="77">
        <f>SUM(C6:C7)</f>
        <v>42233.5</v>
      </c>
      <c r="D8" s="62">
        <v>42233.5</v>
      </c>
    </row>
    <row r="9" spans="1:8" x14ac:dyDescent="0.25">
      <c r="A9" s="15"/>
      <c r="B9" s="3" t="s">
        <v>12</v>
      </c>
      <c r="C9" s="15"/>
      <c r="D9" s="14"/>
    </row>
    <row r="10" spans="1:8" x14ac:dyDescent="0.25">
      <c r="A10" s="15">
        <v>1</v>
      </c>
      <c r="B10" s="13" t="s">
        <v>99</v>
      </c>
      <c r="C10" s="13">
        <v>3360</v>
      </c>
      <c r="D10" s="72">
        <v>45593.5</v>
      </c>
      <c r="E10" s="1"/>
    </row>
    <row r="11" spans="1:8" x14ac:dyDescent="0.25">
      <c r="A11" s="15"/>
      <c r="B11" s="14" t="s">
        <v>13</v>
      </c>
      <c r="C11" s="15"/>
      <c r="D11" s="14"/>
    </row>
    <row r="12" spans="1:8" x14ac:dyDescent="0.25">
      <c r="A12" s="15">
        <v>1</v>
      </c>
      <c r="B12" s="46" t="s">
        <v>99</v>
      </c>
      <c r="C12" s="15">
        <v>15120</v>
      </c>
      <c r="D12" s="14">
        <f>C12+D10</f>
        <v>60713.5</v>
      </c>
    </row>
    <row r="13" spans="1:8" x14ac:dyDescent="0.25">
      <c r="A13" s="15"/>
      <c r="B13" s="14"/>
      <c r="C13" s="15"/>
      <c r="D13" s="14"/>
    </row>
    <row r="14" spans="1:8" x14ac:dyDescent="0.25">
      <c r="A14" s="15"/>
      <c r="B14" s="14"/>
      <c r="C14" s="15"/>
      <c r="D14" s="14"/>
    </row>
    <row r="15" spans="1:8" x14ac:dyDescent="0.25">
      <c r="A15" s="15"/>
      <c r="B15" s="15"/>
      <c r="C15" s="46"/>
      <c r="D15" s="14"/>
    </row>
    <row r="16" spans="1:8" x14ac:dyDescent="0.25">
      <c r="A16" s="15"/>
      <c r="B16" s="15"/>
      <c r="C16" s="15"/>
      <c r="D16" s="14"/>
    </row>
    <row r="17" spans="1:4" x14ac:dyDescent="0.25">
      <c r="A17" s="46"/>
      <c r="B17" s="47"/>
      <c r="C17" s="46"/>
      <c r="D17" s="14"/>
    </row>
    <row r="18" spans="1:4" x14ac:dyDescent="0.25">
      <c r="A18" s="15"/>
      <c r="B18" s="15"/>
      <c r="C18" s="15"/>
      <c r="D18" s="14"/>
    </row>
    <row r="19" spans="1:4" x14ac:dyDescent="0.25">
      <c r="A19" s="15"/>
      <c r="B19" s="14"/>
      <c r="C19" s="46"/>
      <c r="D19" s="15"/>
    </row>
    <row r="20" spans="1:4" x14ac:dyDescent="0.25">
      <c r="A20" s="15"/>
      <c r="B20" s="15"/>
      <c r="C20" s="46"/>
      <c r="D20" s="14"/>
    </row>
    <row r="21" spans="1:4" x14ac:dyDescent="0.25">
      <c r="A21" s="15"/>
      <c r="B21" s="26"/>
      <c r="C21" s="15"/>
      <c r="D21" s="14"/>
    </row>
    <row r="22" spans="1:4" x14ac:dyDescent="0.25">
      <c r="A22" s="15"/>
      <c r="B22" s="13"/>
      <c r="C22" s="15"/>
      <c r="D22" s="15"/>
    </row>
    <row r="23" spans="1:4" x14ac:dyDescent="0.25">
      <c r="A23" s="15"/>
      <c r="B23" s="14"/>
      <c r="C23" s="14"/>
      <c r="D23" s="14"/>
    </row>
    <row r="24" spans="1:4" x14ac:dyDescent="0.25">
      <c r="A24" s="15"/>
      <c r="B24" s="27"/>
      <c r="C24" s="15"/>
      <c r="D24" s="15"/>
    </row>
    <row r="25" spans="1:4" x14ac:dyDescent="0.25">
      <c r="A25" s="15"/>
      <c r="B25" s="26"/>
      <c r="C25" s="15"/>
      <c r="D25" s="14"/>
    </row>
    <row r="26" spans="1:4" x14ac:dyDescent="0.25">
      <c r="A26" s="15"/>
      <c r="B26" s="43"/>
      <c r="C26" s="46"/>
      <c r="D26" s="15"/>
    </row>
    <row r="27" spans="1:4" x14ac:dyDescent="0.25">
      <c r="A27" s="15"/>
      <c r="B27" s="27"/>
      <c r="C27" s="14"/>
      <c r="D27" s="15"/>
    </row>
    <row r="28" spans="1:4" x14ac:dyDescent="0.25">
      <c r="A28" s="15"/>
      <c r="B28" s="29"/>
      <c r="C28" s="15"/>
      <c r="D28" s="14"/>
    </row>
    <row r="29" spans="1:4" x14ac:dyDescent="0.25">
      <c r="A29" s="15"/>
      <c r="B29" s="27"/>
      <c r="C29" s="14"/>
      <c r="D29" s="14"/>
    </row>
    <row r="30" spans="1:4" x14ac:dyDescent="0.25">
      <c r="A30" s="15"/>
      <c r="B30" s="27"/>
      <c r="C30" s="15"/>
      <c r="D30" s="15"/>
    </row>
    <row r="31" spans="1:4" x14ac:dyDescent="0.25">
      <c r="A31" s="15"/>
      <c r="B31" s="36"/>
      <c r="C31" s="15"/>
      <c r="D31" s="14"/>
    </row>
    <row r="32" spans="1:4" x14ac:dyDescent="0.25">
      <c r="A32" s="15"/>
      <c r="B32" s="27"/>
      <c r="C32" s="14"/>
      <c r="D32" s="15"/>
    </row>
    <row r="33" spans="4:4" x14ac:dyDescent="0.25">
      <c r="D33" s="63"/>
    </row>
    <row r="34" spans="4:4" x14ac:dyDescent="0.25">
      <c r="D34" s="6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B23" sqref="B23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78" t="s">
        <v>65</v>
      </c>
      <c r="C1" s="78"/>
      <c r="D1" s="78"/>
    </row>
    <row r="2" spans="1:4" ht="15.75" x14ac:dyDescent="0.25">
      <c r="A2" s="6"/>
      <c r="B2" s="80" t="s">
        <v>34</v>
      </c>
      <c r="C2" s="80"/>
      <c r="D2" s="80"/>
    </row>
    <row r="3" spans="1:4" ht="15.75" x14ac:dyDescent="0.25">
      <c r="A3" s="6"/>
      <c r="B3" s="78" t="s">
        <v>38</v>
      </c>
      <c r="C3" s="78"/>
      <c r="D3" s="78"/>
    </row>
    <row r="4" spans="1:4" ht="26.25" x14ac:dyDescent="0.25">
      <c r="A4" s="8"/>
      <c r="B4" s="9" t="s">
        <v>0</v>
      </c>
      <c r="C4" s="8" t="s">
        <v>1</v>
      </c>
      <c r="D4" s="8" t="s">
        <v>26</v>
      </c>
    </row>
    <row r="5" spans="1:4" x14ac:dyDescent="0.25">
      <c r="A5" s="10"/>
      <c r="B5" s="3"/>
      <c r="C5" s="10"/>
      <c r="D5" s="10"/>
    </row>
    <row r="6" spans="1:4" x14ac:dyDescent="0.25">
      <c r="A6" s="10"/>
      <c r="B6" s="43"/>
      <c r="C6" s="48"/>
      <c r="D6" s="10"/>
    </row>
    <row r="7" spans="1:4" x14ac:dyDescent="0.25">
      <c r="A7" s="10"/>
      <c r="B7" s="13"/>
      <c r="C7" s="48"/>
      <c r="D7" s="10"/>
    </row>
    <row r="8" spans="1:4" x14ac:dyDescent="0.25">
      <c r="A8" s="10"/>
      <c r="B8" s="13"/>
      <c r="C8" s="48"/>
      <c r="D8" s="10"/>
    </row>
    <row r="9" spans="1:4" x14ac:dyDescent="0.25">
      <c r="A9" s="3"/>
      <c r="B9" s="3"/>
      <c r="C9" s="21"/>
      <c r="D9" s="3"/>
    </row>
    <row r="10" spans="1:4" x14ac:dyDescent="0.25">
      <c r="A10" s="3"/>
      <c r="B10" s="3"/>
      <c r="C10" s="21"/>
      <c r="D10" s="3"/>
    </row>
    <row r="11" spans="1:4" x14ac:dyDescent="0.25">
      <c r="A11" s="3"/>
      <c r="B11" s="13"/>
      <c r="C11" s="21"/>
      <c r="D11" s="3"/>
    </row>
    <row r="12" spans="1:4" x14ac:dyDescent="0.25">
      <c r="A12" s="14"/>
      <c r="B12" s="14"/>
      <c r="C12" s="22"/>
      <c r="D12" s="14"/>
    </row>
    <row r="13" spans="1:4" x14ac:dyDescent="0.25">
      <c r="A13" s="15"/>
      <c r="B13" s="43"/>
      <c r="C13" s="18"/>
      <c r="D13" s="19"/>
    </row>
    <row r="14" spans="1:4" x14ac:dyDescent="0.25">
      <c r="A14" s="44"/>
      <c r="B14" s="45"/>
      <c r="C14" s="14"/>
      <c r="D14" s="14"/>
    </row>
    <row r="15" spans="1:4" x14ac:dyDescent="0.25">
      <c r="A15" s="16"/>
      <c r="B15" s="23"/>
      <c r="C15" s="17"/>
      <c r="D15" s="20"/>
    </row>
    <row r="16" spans="1:4" x14ac:dyDescent="0.25">
      <c r="A16" s="15"/>
      <c r="B16" s="13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5"/>
      <c r="C18" s="15"/>
      <c r="D18" s="15"/>
    </row>
    <row r="19" spans="1:4" x14ac:dyDescent="0.25">
      <c r="A19" s="15"/>
      <c r="B19" s="14"/>
      <c r="C19" s="14"/>
      <c r="D19" s="14"/>
    </row>
    <row r="20" spans="1:4" x14ac:dyDescent="0.25">
      <c r="A20" s="15"/>
      <c r="B20" s="14"/>
      <c r="C20" s="15"/>
      <c r="D20" s="15"/>
    </row>
    <row r="21" spans="1:4" x14ac:dyDescent="0.25">
      <c r="A21" s="15"/>
      <c r="B21" s="47"/>
      <c r="C21" s="15"/>
      <c r="D21" s="15"/>
    </row>
    <row r="22" spans="1:4" x14ac:dyDescent="0.25">
      <c r="A22" s="15"/>
      <c r="B22" s="15"/>
      <c r="C22" s="15"/>
      <c r="D22" s="15"/>
    </row>
    <row r="23" spans="1:4" x14ac:dyDescent="0.25">
      <c r="A23" s="15"/>
      <c r="B23" s="14"/>
      <c r="C23" s="14"/>
      <c r="D23" s="14"/>
    </row>
    <row r="24" spans="1:4" x14ac:dyDescent="0.25">
      <c r="A24" s="15"/>
      <c r="B24" s="14"/>
      <c r="C24" s="15"/>
      <c r="D24" s="15"/>
    </row>
    <row r="25" spans="1:4" x14ac:dyDescent="0.25">
      <c r="A25" s="15"/>
      <c r="B25" s="26"/>
      <c r="C25" s="15"/>
      <c r="D25" s="15"/>
    </row>
    <row r="26" spans="1:4" x14ac:dyDescent="0.25">
      <c r="A26" s="15"/>
      <c r="B26" s="13"/>
      <c r="C26" s="15"/>
      <c r="D26" s="15"/>
    </row>
    <row r="27" spans="1:4" x14ac:dyDescent="0.25">
      <c r="A27" s="15"/>
      <c r="B27" s="14"/>
      <c r="C27" s="14"/>
      <c r="D27" s="14"/>
    </row>
    <row r="28" spans="1:4" x14ac:dyDescent="0.25">
      <c r="A28" s="15"/>
      <c r="B28" s="27"/>
      <c r="C28" s="15"/>
      <c r="D28" s="15"/>
    </row>
    <row r="29" spans="1:4" x14ac:dyDescent="0.25">
      <c r="A29" s="15"/>
      <c r="B29" s="26"/>
      <c r="C29" s="15"/>
      <c r="D29" s="15"/>
    </row>
    <row r="30" spans="1:4" x14ac:dyDescent="0.25">
      <c r="A30" s="15"/>
      <c r="B30" s="43"/>
      <c r="C30" s="46"/>
      <c r="D30" s="14"/>
    </row>
    <row r="31" spans="1:4" x14ac:dyDescent="0.25">
      <c r="A31" s="15"/>
      <c r="B31" s="27"/>
      <c r="C31" s="14"/>
      <c r="D31" s="14"/>
    </row>
    <row r="32" spans="1:4" x14ac:dyDescent="0.25">
      <c r="A32" s="15"/>
      <c r="B32" s="29"/>
      <c r="C32" s="15"/>
      <c r="D32" s="15"/>
    </row>
    <row r="33" spans="1:4" x14ac:dyDescent="0.25">
      <c r="A33" s="15"/>
      <c r="B33" s="27"/>
      <c r="C33" s="14"/>
      <c r="D33" s="14"/>
    </row>
    <row r="34" spans="1:4" x14ac:dyDescent="0.25">
      <c r="A34" s="15"/>
      <c r="B34" s="27"/>
      <c r="C34" s="15"/>
      <c r="D34" s="15"/>
    </row>
    <row r="35" spans="1:4" x14ac:dyDescent="0.25">
      <c r="A35" s="15"/>
      <c r="B35" s="36"/>
      <c r="C35" s="15"/>
      <c r="D35" s="15"/>
    </row>
    <row r="36" spans="1:4" x14ac:dyDescent="0.25">
      <c r="A36" s="15"/>
      <c r="B36" s="27"/>
      <c r="C36" s="14"/>
      <c r="D36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B9" sqref="B9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 x14ac:dyDescent="0.35">
      <c r="A1" s="1"/>
      <c r="B1" s="78" t="s">
        <v>66</v>
      </c>
      <c r="C1" s="78"/>
      <c r="D1" s="78"/>
      <c r="E1" s="7"/>
      <c r="F1" s="7"/>
      <c r="G1" s="7"/>
      <c r="H1" s="7"/>
    </row>
    <row r="2" spans="1:8" ht="15.75" x14ac:dyDescent="0.25">
      <c r="A2" s="6"/>
      <c r="B2" s="80" t="s">
        <v>34</v>
      </c>
      <c r="C2" s="80"/>
      <c r="D2" s="80"/>
      <c r="E2" s="1"/>
      <c r="F2" s="1"/>
      <c r="G2" s="1"/>
      <c r="H2" s="1"/>
    </row>
    <row r="3" spans="1:8" ht="15.75" x14ac:dyDescent="0.25">
      <c r="A3" s="6"/>
      <c r="B3" s="78" t="s">
        <v>37</v>
      </c>
      <c r="C3" s="78"/>
      <c r="D3" s="78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ht="15.75" x14ac:dyDescent="0.25">
      <c r="A5" s="8"/>
      <c r="B5" s="50" t="s">
        <v>3</v>
      </c>
      <c r="C5" s="10"/>
      <c r="D5" s="8"/>
      <c r="E5" s="1"/>
      <c r="F5" s="1"/>
      <c r="G5" s="1"/>
      <c r="H5" s="1"/>
    </row>
    <row r="6" spans="1:8" s="1" customFormat="1" x14ac:dyDescent="0.25">
      <c r="A6" s="13">
        <v>1</v>
      </c>
      <c r="B6" s="13" t="s">
        <v>69</v>
      </c>
      <c r="C6" s="13">
        <v>70785.740000000005</v>
      </c>
      <c r="D6" s="3"/>
    </row>
    <row r="7" spans="1:8" s="1" customFormat="1" x14ac:dyDescent="0.25">
      <c r="A7" s="13"/>
      <c r="B7" s="3" t="s">
        <v>70</v>
      </c>
      <c r="C7" s="3">
        <v>70785.740000000005</v>
      </c>
      <c r="D7" s="68">
        <v>70785.740000000005</v>
      </c>
    </row>
    <row r="8" spans="1:8" s="5" customFormat="1" x14ac:dyDescent="0.25">
      <c r="A8" s="46"/>
      <c r="B8" s="14" t="s">
        <v>12</v>
      </c>
      <c r="C8" s="46"/>
      <c r="D8" s="53"/>
    </row>
    <row r="9" spans="1:8" x14ac:dyDescent="0.25">
      <c r="A9" s="15">
        <v>1</v>
      </c>
      <c r="B9" s="13" t="s">
        <v>100</v>
      </c>
      <c r="C9" s="15">
        <v>15032.8</v>
      </c>
      <c r="D9" s="53">
        <v>85818.54</v>
      </c>
    </row>
    <row r="10" spans="1:8" x14ac:dyDescent="0.25">
      <c r="A10" s="15"/>
      <c r="B10" s="13"/>
      <c r="C10" s="15"/>
      <c r="D10" s="53"/>
    </row>
    <row r="11" spans="1:8" s="5" customFormat="1" x14ac:dyDescent="0.25">
      <c r="A11" s="46"/>
      <c r="B11" s="3"/>
      <c r="C11" s="46"/>
      <c r="D11" s="53"/>
    </row>
    <row r="12" spans="1:8" x14ac:dyDescent="0.25">
      <c r="A12" s="46"/>
      <c r="B12" s="13"/>
      <c r="C12" s="46"/>
      <c r="D12" s="53"/>
    </row>
    <row r="13" spans="1:8" x14ac:dyDescent="0.25">
      <c r="A13" s="14"/>
      <c r="B13" s="3"/>
      <c r="C13" s="14"/>
      <c r="D13" s="53"/>
    </row>
    <row r="14" spans="1:8" x14ac:dyDescent="0.25">
      <c r="A14" s="14"/>
      <c r="B14" s="3"/>
      <c r="C14" s="14"/>
      <c r="D14" s="14"/>
    </row>
    <row r="15" spans="1:8" x14ac:dyDescent="0.25">
      <c r="A15" s="15"/>
      <c r="B15" s="13"/>
      <c r="C15" s="15"/>
      <c r="D15" s="15"/>
    </row>
    <row r="16" spans="1:8" x14ac:dyDescent="0.25">
      <c r="A16" s="15"/>
      <c r="B16" s="3"/>
      <c r="C16" s="14"/>
      <c r="D16" s="14"/>
    </row>
    <row r="17" spans="1:4" x14ac:dyDescent="0.25">
      <c r="A17" s="15"/>
      <c r="B17" s="3"/>
      <c r="C17" s="15"/>
      <c r="D17" s="15"/>
    </row>
    <row r="18" spans="1:4" x14ac:dyDescent="0.25">
      <c r="A18" s="15"/>
      <c r="B18" s="43"/>
      <c r="C18" s="15"/>
      <c r="D18" s="15"/>
    </row>
    <row r="19" spans="1:4" x14ac:dyDescent="0.25">
      <c r="A19" s="15"/>
      <c r="B19" s="3"/>
      <c r="C19" s="14"/>
      <c r="D19" s="14"/>
    </row>
    <row r="20" spans="1:4" x14ac:dyDescent="0.25">
      <c r="A20" s="15"/>
      <c r="B20" s="3"/>
      <c r="C20" s="14"/>
      <c r="D20" s="14"/>
    </row>
    <row r="21" spans="1:4" x14ac:dyDescent="0.25">
      <c r="A21" s="15"/>
      <c r="B21" s="43"/>
      <c r="C21" s="15"/>
      <c r="D21" s="15"/>
    </row>
    <row r="22" spans="1:4" x14ac:dyDescent="0.25">
      <c r="A22" s="15"/>
      <c r="B22" s="13"/>
      <c r="C22" s="15"/>
      <c r="D22" s="15"/>
    </row>
    <row r="23" spans="1:4" x14ac:dyDescent="0.25">
      <c r="A23" s="15"/>
      <c r="B23" s="3"/>
      <c r="C23" s="14"/>
      <c r="D23" s="14"/>
    </row>
    <row r="24" spans="1:4" x14ac:dyDescent="0.25">
      <c r="A24" s="15"/>
      <c r="B24" s="35"/>
      <c r="C24" s="15"/>
      <c r="D24" s="15"/>
    </row>
    <row r="25" spans="1:4" x14ac:dyDescent="0.25">
      <c r="A25" s="15"/>
      <c r="B25" s="26"/>
      <c r="C25" s="15"/>
      <c r="D25" s="15"/>
    </row>
    <row r="26" spans="1:4" x14ac:dyDescent="0.25">
      <c r="A26" s="15"/>
      <c r="B26" s="35"/>
      <c r="C26" s="14"/>
      <c r="D26" s="14"/>
    </row>
    <row r="27" spans="1:4" x14ac:dyDescent="0.25">
      <c r="A27" s="15"/>
      <c r="B27" s="35"/>
      <c r="C27" s="15"/>
      <c r="D27" s="15"/>
    </row>
    <row r="28" spans="1:4" x14ac:dyDescent="0.25">
      <c r="A28" s="15"/>
      <c r="B28" s="26"/>
      <c r="C28" s="15"/>
      <c r="D28" s="15"/>
    </row>
    <row r="29" spans="1:4" x14ac:dyDescent="0.25">
      <c r="A29" s="15"/>
      <c r="B29" s="35"/>
      <c r="C29" s="14"/>
      <c r="D29" s="14"/>
    </row>
    <row r="30" spans="1:4" x14ac:dyDescent="0.25">
      <c r="A30" s="15"/>
      <c r="B30" s="35"/>
      <c r="C30" s="15"/>
      <c r="D30" s="15"/>
    </row>
    <row r="31" spans="1:4" x14ac:dyDescent="0.25">
      <c r="A31" s="15"/>
      <c r="B31" s="28"/>
      <c r="C31" s="46"/>
      <c r="D31" s="14"/>
    </row>
    <row r="32" spans="1:4" x14ac:dyDescent="0.25">
      <c r="A32" s="15"/>
      <c r="B32" s="35"/>
      <c r="C32" s="14"/>
      <c r="D32" s="14"/>
    </row>
    <row r="33" spans="1:4" x14ac:dyDescent="0.25">
      <c r="A33" s="15"/>
      <c r="B33" s="28"/>
      <c r="C33" s="15"/>
      <c r="D33" s="15"/>
    </row>
    <row r="34" spans="1:4" x14ac:dyDescent="0.25">
      <c r="A34" s="15"/>
      <c r="B34" s="35"/>
      <c r="C34" s="14"/>
      <c r="D34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tabSelected="1" view="pageBreakPreview" topLeftCell="A10" zoomScale="60" workbookViewId="0">
      <selection activeCell="M19" sqref="M19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6.1406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24.95" customHeight="1" x14ac:dyDescent="0.25">
      <c r="A1" s="81" t="s">
        <v>61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 ht="15.75" x14ac:dyDescent="0.25">
      <c r="A2" s="2" t="s">
        <v>34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s="12" customFormat="1" ht="20.25" customHeight="1" x14ac:dyDescent="0.25">
      <c r="A3" s="9"/>
      <c r="B3" s="37" t="s">
        <v>2</v>
      </c>
      <c r="C3" s="37" t="s">
        <v>5</v>
      </c>
      <c r="D3" s="37" t="s">
        <v>3</v>
      </c>
      <c r="E3" s="37" t="s">
        <v>7</v>
      </c>
      <c r="F3" s="37" t="s">
        <v>8</v>
      </c>
      <c r="G3" s="37" t="s">
        <v>9</v>
      </c>
      <c r="H3" s="37" t="s">
        <v>10</v>
      </c>
      <c r="I3" s="37" t="s">
        <v>11</v>
      </c>
      <c r="J3" s="37" t="s">
        <v>12</v>
      </c>
      <c r="K3" s="37" t="s">
        <v>13</v>
      </c>
      <c r="L3" s="37" t="s">
        <v>14</v>
      </c>
      <c r="M3" s="37" t="s">
        <v>15</v>
      </c>
      <c r="N3" s="31" t="s">
        <v>16</v>
      </c>
    </row>
    <row r="4" spans="1:14" ht="39.75" customHeight="1" x14ac:dyDescent="0.35">
      <c r="A4" s="38" t="s">
        <v>28</v>
      </c>
      <c r="B4" s="32">
        <f>B5+B6+B7</f>
        <v>28463.690000000002</v>
      </c>
      <c r="C4" s="32">
        <f t="shared" ref="C4:N4" si="0">C5+C6+C7</f>
        <v>19343.690000000002</v>
      </c>
      <c r="D4" s="32">
        <f t="shared" si="0"/>
        <v>20593.690000000002</v>
      </c>
      <c r="E4" s="32">
        <f t="shared" si="0"/>
        <v>19343.690000000002</v>
      </c>
      <c r="F4" s="32">
        <f t="shared" si="0"/>
        <v>19343.690000000002</v>
      </c>
      <c r="G4" s="32">
        <f t="shared" si="0"/>
        <v>19343.690000000002</v>
      </c>
      <c r="H4" s="32">
        <f t="shared" si="0"/>
        <v>19343.690000000002</v>
      </c>
      <c r="I4" s="32">
        <f t="shared" si="0"/>
        <v>19343.690000000002</v>
      </c>
      <c r="J4" s="32">
        <f t="shared" si="0"/>
        <v>19343.690000000002</v>
      </c>
      <c r="K4" s="32">
        <f t="shared" si="0"/>
        <v>19343.690000000002</v>
      </c>
      <c r="L4" s="32">
        <f t="shared" si="0"/>
        <v>19343.690000000002</v>
      </c>
      <c r="M4" s="32">
        <f t="shared" si="0"/>
        <v>21353.690000000002</v>
      </c>
      <c r="N4" s="32">
        <f t="shared" si="0"/>
        <v>244504.28</v>
      </c>
    </row>
    <row r="5" spans="1:14" ht="39" customHeight="1" x14ac:dyDescent="0.35">
      <c r="A5" s="38" t="s">
        <v>17</v>
      </c>
      <c r="B5" s="33">
        <v>13425.51</v>
      </c>
      <c r="C5" s="33">
        <v>13425.51</v>
      </c>
      <c r="D5" s="33">
        <v>13425.51</v>
      </c>
      <c r="E5" s="33">
        <v>13425.51</v>
      </c>
      <c r="F5" s="33">
        <v>13425.51</v>
      </c>
      <c r="G5" s="33">
        <v>13425.51</v>
      </c>
      <c r="H5" s="33">
        <v>13425.51</v>
      </c>
      <c r="I5" s="33">
        <v>13425.51</v>
      </c>
      <c r="J5" s="33">
        <v>13425.51</v>
      </c>
      <c r="K5" s="33">
        <v>13425.51</v>
      </c>
      <c r="L5" s="33">
        <v>13425.51</v>
      </c>
      <c r="M5" s="33">
        <v>13425.51</v>
      </c>
      <c r="N5" s="33">
        <f t="shared" ref="N5:N23" si="1">SUM(B5:M5)</f>
        <v>161106.12</v>
      </c>
    </row>
    <row r="6" spans="1:14" ht="44.25" customHeight="1" x14ac:dyDescent="0.35">
      <c r="A6" s="38" t="s">
        <v>40</v>
      </c>
      <c r="B6" s="33">
        <v>5918.18</v>
      </c>
      <c r="C6" s="33">
        <v>5918.18</v>
      </c>
      <c r="D6" s="33">
        <v>5918.18</v>
      </c>
      <c r="E6" s="33">
        <v>5918.18</v>
      </c>
      <c r="F6" s="33">
        <v>5918.18</v>
      </c>
      <c r="G6" s="33">
        <v>5918.18</v>
      </c>
      <c r="H6" s="33">
        <v>5918.18</v>
      </c>
      <c r="I6" s="33">
        <v>5918.18</v>
      </c>
      <c r="J6" s="33">
        <v>5918.18</v>
      </c>
      <c r="K6" s="33">
        <v>5918.18</v>
      </c>
      <c r="L6" s="33">
        <v>5918.18</v>
      </c>
      <c r="M6" s="33">
        <v>5918.18</v>
      </c>
      <c r="N6" s="33">
        <f>SUM(B6:M6)</f>
        <v>71018.16</v>
      </c>
    </row>
    <row r="7" spans="1:14" ht="44.25" customHeight="1" x14ac:dyDescent="0.35">
      <c r="A7" s="38" t="s">
        <v>32</v>
      </c>
      <c r="B7" s="33">
        <v>9120</v>
      </c>
      <c r="C7" s="33"/>
      <c r="D7" s="33">
        <v>1250</v>
      </c>
      <c r="E7" s="33"/>
      <c r="F7" s="33"/>
      <c r="G7" s="33"/>
      <c r="H7" s="33"/>
      <c r="I7" s="33"/>
      <c r="J7" s="33"/>
      <c r="K7" s="33"/>
      <c r="L7" s="33"/>
      <c r="M7" s="33">
        <v>2010</v>
      </c>
      <c r="N7" s="33">
        <f>SUM(B7:M7)</f>
        <v>12380</v>
      </c>
    </row>
    <row r="8" spans="1:14" ht="36" customHeight="1" x14ac:dyDescent="0.35">
      <c r="A8" s="39" t="s">
        <v>18</v>
      </c>
      <c r="B8" s="32">
        <f>B9+B10+B11+B12+B13</f>
        <v>36450.980000000003</v>
      </c>
      <c r="C8" s="32">
        <f t="shared" ref="C8:M8" si="2">C9+C10+C11+C12+C13</f>
        <v>23168.16</v>
      </c>
      <c r="D8" s="32">
        <f t="shared" si="2"/>
        <v>24121.86</v>
      </c>
      <c r="E8" s="32">
        <f t="shared" si="2"/>
        <v>29126.57</v>
      </c>
      <c r="F8" s="32">
        <f t="shared" si="2"/>
        <v>26045.26</v>
      </c>
      <c r="G8" s="32">
        <f t="shared" si="2"/>
        <v>21686.370000000003</v>
      </c>
      <c r="H8" s="32">
        <f t="shared" si="2"/>
        <v>25642.449999999997</v>
      </c>
      <c r="I8" s="32">
        <f t="shared" si="2"/>
        <v>22245.13</v>
      </c>
      <c r="J8" s="32">
        <f t="shared" si="2"/>
        <v>21950.49</v>
      </c>
      <c r="K8" s="32">
        <f t="shared" si="2"/>
        <v>22200.49</v>
      </c>
      <c r="L8" s="32">
        <f t="shared" si="2"/>
        <v>23945.98</v>
      </c>
      <c r="M8" s="32">
        <f t="shared" si="2"/>
        <v>21859.72</v>
      </c>
      <c r="N8" s="32">
        <f t="shared" si="1"/>
        <v>298443.45999999996</v>
      </c>
    </row>
    <row r="9" spans="1:14" ht="35.1" customHeight="1" x14ac:dyDescent="0.35">
      <c r="A9" s="38" t="s">
        <v>19</v>
      </c>
      <c r="B9" s="33">
        <v>1223.92</v>
      </c>
      <c r="C9" s="33">
        <v>1223.92</v>
      </c>
      <c r="D9" s="33">
        <v>1223.92</v>
      </c>
      <c r="E9" s="33">
        <v>1373.92</v>
      </c>
      <c r="F9" s="33">
        <v>1223.92</v>
      </c>
      <c r="G9" s="33">
        <v>1223.92</v>
      </c>
      <c r="H9" s="33">
        <v>3140.82</v>
      </c>
      <c r="I9" s="33">
        <v>1322.92</v>
      </c>
      <c r="J9" s="33">
        <v>1823.92</v>
      </c>
      <c r="K9" s="33">
        <v>1923.92</v>
      </c>
      <c r="L9" s="33">
        <v>1223.92</v>
      </c>
      <c r="M9" s="33">
        <v>1223.92</v>
      </c>
      <c r="N9" s="32">
        <f>SUM(B9:M9)</f>
        <v>18152.940000000002</v>
      </c>
    </row>
    <row r="10" spans="1:14" ht="35.1" customHeight="1" x14ac:dyDescent="0.35">
      <c r="A10" s="38" t="s">
        <v>20</v>
      </c>
      <c r="B10" s="34">
        <v>8238.6</v>
      </c>
      <c r="C10" s="33">
        <v>3768.25</v>
      </c>
      <c r="D10" s="33">
        <v>3725.43</v>
      </c>
      <c r="E10" s="33">
        <v>9576.67</v>
      </c>
      <c r="F10" s="33">
        <v>6847.24</v>
      </c>
      <c r="G10" s="33">
        <v>3474</v>
      </c>
      <c r="H10" s="33">
        <v>3340</v>
      </c>
      <c r="I10" s="33">
        <v>3340</v>
      </c>
      <c r="J10" s="33">
        <v>3340</v>
      </c>
      <c r="K10" s="33">
        <v>3490</v>
      </c>
      <c r="L10" s="33">
        <v>4398</v>
      </c>
      <c r="M10" s="33">
        <v>4443</v>
      </c>
      <c r="N10" s="32">
        <f t="shared" si="1"/>
        <v>57981.19</v>
      </c>
    </row>
    <row r="11" spans="1:14" ht="35.1" customHeight="1" x14ac:dyDescent="0.35">
      <c r="A11" s="49" t="s">
        <v>30</v>
      </c>
      <c r="B11" s="34"/>
      <c r="C11" s="33"/>
      <c r="D11" s="33">
        <v>402.75</v>
      </c>
      <c r="E11" s="33"/>
      <c r="F11" s="33"/>
      <c r="G11" s="33"/>
      <c r="H11" s="33"/>
      <c r="I11" s="33"/>
      <c r="J11" s="33"/>
      <c r="K11" s="33"/>
      <c r="L11" s="33">
        <v>741.85</v>
      </c>
      <c r="M11" s="33"/>
      <c r="N11" s="32">
        <f t="shared" si="1"/>
        <v>1144.5999999999999</v>
      </c>
    </row>
    <row r="12" spans="1:14" ht="35.1" customHeight="1" x14ac:dyDescent="0.35">
      <c r="A12" s="49" t="s">
        <v>39</v>
      </c>
      <c r="B12" s="34">
        <v>26192.81</v>
      </c>
      <c r="C12" s="33">
        <v>16192.81</v>
      </c>
      <c r="D12" s="33">
        <v>16192.81</v>
      </c>
      <c r="E12" s="33">
        <v>16192.8</v>
      </c>
      <c r="F12" s="33">
        <v>16192.8</v>
      </c>
      <c r="G12" s="33">
        <v>16192.8</v>
      </c>
      <c r="H12" s="33">
        <v>16192.8</v>
      </c>
      <c r="I12" s="33">
        <v>16192.8</v>
      </c>
      <c r="J12" s="33">
        <v>16192.8</v>
      </c>
      <c r="K12" s="33">
        <v>16192.8</v>
      </c>
      <c r="L12" s="33">
        <v>16192.8</v>
      </c>
      <c r="M12" s="33">
        <v>16192.8</v>
      </c>
      <c r="N12" s="32">
        <f t="shared" si="1"/>
        <v>204313.62999999995</v>
      </c>
    </row>
    <row r="13" spans="1:14" ht="21.75" customHeight="1" x14ac:dyDescent="0.35">
      <c r="A13" s="38" t="s">
        <v>21</v>
      </c>
      <c r="B13" s="33">
        <v>795.65</v>
      </c>
      <c r="C13" s="33">
        <v>1983.18</v>
      </c>
      <c r="D13" s="33">
        <v>2576.9499999999998</v>
      </c>
      <c r="E13" s="33">
        <v>1983.18</v>
      </c>
      <c r="F13" s="33">
        <v>1781.3</v>
      </c>
      <c r="G13" s="33">
        <v>795.65</v>
      </c>
      <c r="H13" s="33">
        <v>2968.83</v>
      </c>
      <c r="I13" s="33">
        <v>1389.41</v>
      </c>
      <c r="J13" s="33">
        <v>593.77</v>
      </c>
      <c r="K13" s="33">
        <v>593.77</v>
      </c>
      <c r="L13" s="33">
        <v>1389.41</v>
      </c>
      <c r="M13" s="33"/>
      <c r="N13" s="33">
        <f t="shared" si="1"/>
        <v>16851.100000000002</v>
      </c>
    </row>
    <row r="14" spans="1:14" ht="23.25" customHeight="1" x14ac:dyDescent="0.35">
      <c r="A14" s="39" t="s">
        <v>22</v>
      </c>
      <c r="B14" s="32">
        <f>B15+B16+B17</f>
        <v>0</v>
      </c>
      <c r="C14" s="32">
        <f t="shared" ref="C14:M14" si="3">C15+C16+C17</f>
        <v>0</v>
      </c>
      <c r="D14" s="32">
        <f t="shared" si="3"/>
        <v>70785.740000000005</v>
      </c>
      <c r="E14" s="32">
        <f t="shared" si="3"/>
        <v>0</v>
      </c>
      <c r="F14" s="32">
        <f t="shared" si="3"/>
        <v>0</v>
      </c>
      <c r="G14" s="32">
        <f t="shared" si="3"/>
        <v>0</v>
      </c>
      <c r="H14" s="32">
        <f t="shared" si="3"/>
        <v>0</v>
      </c>
      <c r="I14" s="32">
        <f t="shared" si="3"/>
        <v>42233.5</v>
      </c>
      <c r="J14" s="32">
        <f t="shared" si="3"/>
        <v>18392.8</v>
      </c>
      <c r="K14" s="32">
        <f t="shared" si="3"/>
        <v>15120</v>
      </c>
      <c r="L14" s="32">
        <f t="shared" si="3"/>
        <v>0</v>
      </c>
      <c r="M14" s="32">
        <f t="shared" si="3"/>
        <v>0</v>
      </c>
      <c r="N14" s="32">
        <f t="shared" si="1"/>
        <v>146532.04</v>
      </c>
    </row>
    <row r="15" spans="1:14" ht="35.1" customHeight="1" x14ac:dyDescent="0.35">
      <c r="A15" s="38" t="s">
        <v>23</v>
      </c>
      <c r="B15" s="33"/>
      <c r="C15" s="33"/>
      <c r="D15" s="33">
        <v>70785.740000000005</v>
      </c>
      <c r="E15" s="33"/>
      <c r="F15" s="33"/>
      <c r="G15" s="33"/>
      <c r="H15" s="33"/>
      <c r="I15" s="33"/>
      <c r="J15" s="33">
        <v>15032.8</v>
      </c>
      <c r="K15" s="33"/>
      <c r="L15" s="33"/>
      <c r="M15" s="33"/>
      <c r="N15" s="33">
        <f t="shared" si="1"/>
        <v>85818.540000000008</v>
      </c>
    </row>
    <row r="16" spans="1:14" ht="35.1" customHeight="1" x14ac:dyDescent="0.35">
      <c r="A16" s="38" t="s">
        <v>24</v>
      </c>
      <c r="B16" s="33"/>
      <c r="C16" s="33"/>
      <c r="D16" s="33"/>
      <c r="E16" s="33"/>
      <c r="F16" s="33"/>
      <c r="G16" s="33"/>
      <c r="H16" s="33"/>
      <c r="I16" s="33">
        <v>42233.5</v>
      </c>
      <c r="J16" s="33">
        <v>3360</v>
      </c>
      <c r="K16" s="33">
        <v>15120</v>
      </c>
      <c r="L16" s="33"/>
      <c r="M16" s="33"/>
      <c r="N16" s="33">
        <f t="shared" si="1"/>
        <v>60713.5</v>
      </c>
    </row>
    <row r="17" spans="1:14" ht="35.1" customHeight="1" x14ac:dyDescent="0.35">
      <c r="A17" s="49" t="s">
        <v>31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>
        <f t="shared" si="1"/>
        <v>0</v>
      </c>
    </row>
    <row r="18" spans="1:14" ht="40.5" customHeight="1" x14ac:dyDescent="0.35">
      <c r="A18" s="59" t="s">
        <v>51</v>
      </c>
      <c r="B18" s="33"/>
      <c r="C18" s="33"/>
      <c r="D18" s="33"/>
      <c r="E18" s="33">
        <v>3458.05</v>
      </c>
      <c r="F18" s="33">
        <v>8705.3799999999992</v>
      </c>
      <c r="G18" s="33">
        <v>5108.32</v>
      </c>
      <c r="H18" s="33">
        <v>4226.51</v>
      </c>
      <c r="I18" s="33">
        <v>4355.1899999999996</v>
      </c>
      <c r="J18" s="33">
        <v>2305.37</v>
      </c>
      <c r="K18" s="33">
        <v>4610.74</v>
      </c>
      <c r="L18" s="33"/>
      <c r="M18" s="33"/>
      <c r="N18" s="33">
        <f t="shared" si="1"/>
        <v>32769.56</v>
      </c>
    </row>
    <row r="19" spans="1:14" ht="40.5" customHeight="1" x14ac:dyDescent="0.35">
      <c r="A19" s="39" t="s">
        <v>53</v>
      </c>
      <c r="B19" s="32">
        <f>B20+B21+B22</f>
        <v>4560.1400000000003</v>
      </c>
      <c r="C19" s="32">
        <f t="shared" ref="C19:M19" si="4">C20+C21+C22</f>
        <v>1251.7</v>
      </c>
      <c r="D19" s="32">
        <f t="shared" si="4"/>
        <v>1398.9</v>
      </c>
      <c r="E19" s="32">
        <f t="shared" si="4"/>
        <v>282.75</v>
      </c>
      <c r="F19" s="32">
        <f t="shared" si="4"/>
        <v>8955.7000000000007</v>
      </c>
      <c r="G19" s="32">
        <f t="shared" si="4"/>
        <v>1523.6</v>
      </c>
      <c r="H19" s="32">
        <f t="shared" si="4"/>
        <v>2453.7200000000003</v>
      </c>
      <c r="I19" s="32">
        <f t="shared" si="4"/>
        <v>1804.6</v>
      </c>
      <c r="J19" s="32">
        <f t="shared" si="4"/>
        <v>2910.3100000000004</v>
      </c>
      <c r="K19" s="32">
        <f t="shared" si="4"/>
        <v>4909.16</v>
      </c>
      <c r="L19" s="32">
        <f t="shared" si="4"/>
        <v>6774.43</v>
      </c>
      <c r="M19" s="32">
        <f t="shared" si="4"/>
        <v>3286.8500000000004</v>
      </c>
      <c r="N19" s="32">
        <f t="shared" ref="N19:N22" si="5">SUM(B19:M19)</f>
        <v>40111.86</v>
      </c>
    </row>
    <row r="20" spans="1:14" ht="35.1" customHeight="1" x14ac:dyDescent="0.35">
      <c r="A20" s="38" t="s">
        <v>54</v>
      </c>
      <c r="B20" s="33">
        <v>1053.5</v>
      </c>
      <c r="C20" s="33">
        <v>416.5</v>
      </c>
      <c r="D20" s="33">
        <v>-955.5</v>
      </c>
      <c r="E20" s="33">
        <v>-257.25</v>
      </c>
      <c r="F20" s="33">
        <v>1004.5</v>
      </c>
      <c r="G20" s="33">
        <v>686</v>
      </c>
      <c r="H20" s="33">
        <v>892.5</v>
      </c>
      <c r="I20" s="33">
        <v>901</v>
      </c>
      <c r="J20" s="33">
        <v>-480.7</v>
      </c>
      <c r="K20" s="33">
        <v>-50.6</v>
      </c>
      <c r="L20" s="33">
        <v>1897.5</v>
      </c>
      <c r="M20" s="33">
        <v>-1745.7</v>
      </c>
      <c r="N20" s="33">
        <f t="shared" si="5"/>
        <v>3361.7500000000009</v>
      </c>
    </row>
    <row r="21" spans="1:14" ht="35.1" customHeight="1" x14ac:dyDescent="0.35">
      <c r="A21" s="38" t="s">
        <v>55</v>
      </c>
      <c r="B21" s="33">
        <v>98.64</v>
      </c>
      <c r="C21" s="33">
        <v>0</v>
      </c>
      <c r="D21" s="33"/>
      <c r="E21" s="33"/>
      <c r="F21" s="33"/>
      <c r="G21" s="33"/>
      <c r="H21" s="33"/>
      <c r="I21" s="33"/>
      <c r="J21" s="33"/>
      <c r="K21" s="33">
        <v>0</v>
      </c>
      <c r="L21" s="33"/>
      <c r="M21" s="33"/>
      <c r="N21" s="33">
        <f t="shared" si="5"/>
        <v>98.64</v>
      </c>
    </row>
    <row r="22" spans="1:14" ht="35.1" customHeight="1" x14ac:dyDescent="0.35">
      <c r="A22" s="49" t="s">
        <v>56</v>
      </c>
      <c r="B22" s="33">
        <v>3408</v>
      </c>
      <c r="C22" s="33">
        <v>835.2</v>
      </c>
      <c r="D22" s="33">
        <v>2354.4</v>
      </c>
      <c r="E22" s="33">
        <v>540</v>
      </c>
      <c r="F22" s="33">
        <v>7951.2</v>
      </c>
      <c r="G22" s="33">
        <v>837.6</v>
      </c>
      <c r="H22" s="33">
        <v>1561.22</v>
      </c>
      <c r="I22" s="33">
        <v>903.6</v>
      </c>
      <c r="J22" s="33">
        <v>3391.01</v>
      </c>
      <c r="K22" s="33">
        <v>4959.76</v>
      </c>
      <c r="L22" s="33">
        <v>4876.93</v>
      </c>
      <c r="M22" s="33">
        <v>5032.55</v>
      </c>
      <c r="N22" s="33">
        <f t="shared" si="5"/>
        <v>36651.47</v>
      </c>
    </row>
    <row r="23" spans="1:14" ht="35.1" customHeight="1" x14ac:dyDescent="0.35">
      <c r="A23" s="39" t="s">
        <v>58</v>
      </c>
      <c r="B23" s="32">
        <v>9178.67</v>
      </c>
      <c r="C23" s="32">
        <v>9178.67</v>
      </c>
      <c r="D23" s="32">
        <v>9178.67</v>
      </c>
      <c r="E23" s="32">
        <v>9178.67</v>
      </c>
      <c r="F23" s="32">
        <v>9178.67</v>
      </c>
      <c r="G23" s="32">
        <v>9178.67</v>
      </c>
      <c r="H23" s="32">
        <v>9178.67</v>
      </c>
      <c r="I23" s="32">
        <v>9178.67</v>
      </c>
      <c r="J23" s="32">
        <v>9178.67</v>
      </c>
      <c r="K23" s="32">
        <v>9178.67</v>
      </c>
      <c r="L23" s="32">
        <v>9178.67</v>
      </c>
      <c r="M23" s="32">
        <v>9178.67</v>
      </c>
      <c r="N23" s="32">
        <f t="shared" si="1"/>
        <v>110144.04</v>
      </c>
    </row>
    <row r="24" spans="1:14" ht="22.5" customHeight="1" x14ac:dyDescent="0.35">
      <c r="A24" s="39" t="s">
        <v>25</v>
      </c>
      <c r="B24" s="32">
        <f>B4+B8+B14+B23+B18+B19</f>
        <v>78653.48000000001</v>
      </c>
      <c r="C24" s="32">
        <f t="shared" ref="C24:N24" si="6">C4+C8+C14+C23+C18+C19</f>
        <v>52942.22</v>
      </c>
      <c r="D24" s="32">
        <f t="shared" si="6"/>
        <v>126078.86</v>
      </c>
      <c r="E24" s="32">
        <f t="shared" si="6"/>
        <v>61389.73</v>
      </c>
      <c r="F24" s="32">
        <f t="shared" si="6"/>
        <v>72228.7</v>
      </c>
      <c r="G24" s="32">
        <f t="shared" si="6"/>
        <v>56840.65</v>
      </c>
      <c r="H24" s="32">
        <f t="shared" si="6"/>
        <v>60845.04</v>
      </c>
      <c r="I24" s="32">
        <f t="shared" si="6"/>
        <v>99160.780000000013</v>
      </c>
      <c r="J24" s="32">
        <f t="shared" si="6"/>
        <v>74081.33</v>
      </c>
      <c r="K24" s="32">
        <f t="shared" si="6"/>
        <v>75362.750000000015</v>
      </c>
      <c r="L24" s="32">
        <f t="shared" si="6"/>
        <v>59242.77</v>
      </c>
      <c r="M24" s="32">
        <f t="shared" si="6"/>
        <v>55678.93</v>
      </c>
      <c r="N24" s="32">
        <f t="shared" si="6"/>
        <v>872505.24000000011</v>
      </c>
    </row>
    <row r="25" spans="1:14" ht="15.75" x14ac:dyDescent="0.25">
      <c r="A25" s="82" t="s">
        <v>62</v>
      </c>
      <c r="B25" s="82"/>
      <c r="C25" s="82"/>
      <c r="D25" s="40"/>
      <c r="E25" s="40"/>
      <c r="F25" s="40"/>
      <c r="G25" s="52"/>
      <c r="H25" s="40"/>
      <c r="I25" s="40"/>
      <c r="J25" s="40"/>
      <c r="K25" s="40"/>
      <c r="L25" s="83" t="s">
        <v>29</v>
      </c>
      <c r="M25" s="83"/>
      <c r="N25" s="83"/>
    </row>
    <row r="26" spans="1:14" ht="15.75" x14ac:dyDescent="0.25">
      <c r="A26" s="41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</row>
    <row r="27" spans="1:14" ht="15.75" x14ac:dyDescent="0.25">
      <c r="A27" s="82" t="s">
        <v>27</v>
      </c>
      <c r="B27" s="82"/>
      <c r="C27" s="82"/>
      <c r="D27" s="40"/>
      <c r="E27" s="40"/>
      <c r="F27" s="40"/>
      <c r="G27" s="40"/>
      <c r="H27" s="40"/>
      <c r="I27" s="40"/>
      <c r="J27" s="40"/>
      <c r="K27" s="40"/>
      <c r="L27" s="83" t="s">
        <v>33</v>
      </c>
      <c r="M27" s="83"/>
      <c r="N27" s="83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A6" sqref="A6:E27"/>
    </sheetView>
  </sheetViews>
  <sheetFormatPr defaultRowHeight="15" x14ac:dyDescent="0.25"/>
  <cols>
    <col min="1" max="1" width="4.140625" customWidth="1"/>
    <col min="2" max="2" width="6.140625" customWidth="1"/>
    <col min="3" max="3" width="47.42578125" customWidth="1"/>
    <col min="4" max="4" width="10.140625" bestFit="1" customWidth="1"/>
    <col min="5" max="5" width="21.140625" customWidth="1"/>
  </cols>
  <sheetData>
    <row r="1" spans="1:7" x14ac:dyDescent="0.25">
      <c r="B1" s="5" t="s">
        <v>52</v>
      </c>
      <c r="C1" s="5"/>
      <c r="D1" s="5"/>
      <c r="E1" s="5"/>
      <c r="F1" s="5"/>
      <c r="G1" s="5"/>
    </row>
    <row r="2" spans="1:7" x14ac:dyDescent="0.25">
      <c r="B2" s="5"/>
      <c r="C2" s="5" t="s">
        <v>34</v>
      </c>
      <c r="D2" s="5"/>
      <c r="E2" s="5"/>
      <c r="F2" s="5"/>
      <c r="G2" s="5"/>
    </row>
    <row r="3" spans="1:7" x14ac:dyDescent="0.25">
      <c r="B3" s="5" t="s">
        <v>41</v>
      </c>
      <c r="C3" s="5"/>
      <c r="D3" s="5"/>
      <c r="E3" s="5"/>
      <c r="F3" s="5"/>
      <c r="G3" s="5"/>
    </row>
    <row r="4" spans="1:7" x14ac:dyDescent="0.25">
      <c r="A4" s="54" t="s">
        <v>42</v>
      </c>
      <c r="B4" s="54" t="s">
        <v>42</v>
      </c>
      <c r="C4" s="54"/>
      <c r="D4" s="54" t="s">
        <v>43</v>
      </c>
      <c r="E4" s="54" t="s">
        <v>44</v>
      </c>
      <c r="F4" s="12"/>
    </row>
    <row r="5" spans="1:7" x14ac:dyDescent="0.25">
      <c r="A5" s="55" t="s">
        <v>45</v>
      </c>
      <c r="B5" s="55" t="s">
        <v>46</v>
      </c>
      <c r="C5" s="55" t="s">
        <v>47</v>
      </c>
      <c r="D5" s="55" t="s">
        <v>48</v>
      </c>
      <c r="E5" s="55" t="s">
        <v>49</v>
      </c>
      <c r="F5" s="12"/>
    </row>
    <row r="6" spans="1:7" x14ac:dyDescent="0.25">
      <c r="A6" s="44"/>
      <c r="B6" s="44"/>
      <c r="C6" s="57"/>
      <c r="D6" s="56"/>
      <c r="E6" s="58"/>
      <c r="F6" s="12"/>
    </row>
    <row r="7" spans="1:7" x14ac:dyDescent="0.25">
      <c r="A7" s="44"/>
      <c r="B7" s="44"/>
      <c r="C7" s="57"/>
      <c r="D7" s="56"/>
      <c r="E7" s="44"/>
      <c r="F7" s="12"/>
    </row>
    <row r="8" spans="1:7" x14ac:dyDescent="0.25">
      <c r="A8" s="44"/>
      <c r="B8" s="44"/>
      <c r="C8" s="57"/>
      <c r="D8" s="56"/>
      <c r="E8" s="44"/>
      <c r="F8" s="12"/>
    </row>
    <row r="9" spans="1:7" x14ac:dyDescent="0.25">
      <c r="A9" s="44"/>
      <c r="B9" s="44"/>
      <c r="C9" s="57"/>
      <c r="D9" s="56"/>
      <c r="E9" s="44"/>
      <c r="F9" s="12"/>
    </row>
    <row r="10" spans="1:7" x14ac:dyDescent="0.25">
      <c r="A10" s="44"/>
      <c r="B10" s="44"/>
      <c r="C10" s="57"/>
      <c r="D10" s="56"/>
      <c r="E10" s="44"/>
      <c r="F10" s="12"/>
    </row>
    <row r="11" spans="1:7" x14ac:dyDescent="0.25">
      <c r="A11" s="44"/>
      <c r="B11" s="44"/>
      <c r="C11" s="57"/>
      <c r="D11" s="56"/>
      <c r="E11" s="44"/>
      <c r="F11" s="12"/>
    </row>
    <row r="12" spans="1:7" x14ac:dyDescent="0.25">
      <c r="A12" s="44"/>
      <c r="B12" s="44"/>
      <c r="C12" s="57"/>
      <c r="D12" s="56"/>
      <c r="E12" s="44"/>
      <c r="F12" s="12"/>
    </row>
    <row r="13" spans="1:7" x14ac:dyDescent="0.25">
      <c r="A13" s="44"/>
      <c r="B13" s="44"/>
      <c r="C13" s="57"/>
      <c r="D13" s="56"/>
      <c r="E13" s="44"/>
      <c r="F13" s="12"/>
    </row>
    <row r="14" spans="1:7" x14ac:dyDescent="0.25">
      <c r="A14" s="44"/>
      <c r="B14" s="44"/>
      <c r="C14" s="57"/>
      <c r="D14" s="56"/>
      <c r="E14" s="44"/>
      <c r="F14" s="12"/>
    </row>
    <row r="15" spans="1:7" x14ac:dyDescent="0.25">
      <c r="A15" s="44"/>
      <c r="B15" s="44"/>
      <c r="C15" s="57"/>
      <c r="D15" s="56"/>
      <c r="E15" s="44"/>
      <c r="F15" s="12"/>
    </row>
    <row r="16" spans="1:7" x14ac:dyDescent="0.25">
      <c r="A16" s="44"/>
      <c r="B16" s="44"/>
      <c r="C16" s="57"/>
      <c r="D16" s="56"/>
      <c r="E16" s="44"/>
      <c r="F16" s="12"/>
    </row>
    <row r="17" spans="1:6" x14ac:dyDescent="0.25">
      <c r="A17" s="44"/>
      <c r="B17" s="44"/>
      <c r="C17" s="57"/>
      <c r="D17" s="56"/>
      <c r="E17" s="44"/>
      <c r="F17" s="12"/>
    </row>
    <row r="18" spans="1:6" x14ac:dyDescent="0.25">
      <c r="A18" s="44"/>
      <c r="B18" s="44"/>
      <c r="C18" s="57"/>
      <c r="D18" s="44"/>
      <c r="E18" s="44"/>
      <c r="F18" s="12"/>
    </row>
    <row r="19" spans="1:6" x14ac:dyDescent="0.25">
      <c r="A19" s="44"/>
      <c r="B19" s="44"/>
      <c r="C19" s="57"/>
      <c r="D19" s="44"/>
      <c r="E19" s="44"/>
      <c r="F19" s="12"/>
    </row>
    <row r="20" spans="1:6" x14ac:dyDescent="0.25">
      <c r="A20" s="44"/>
      <c r="B20" s="44"/>
      <c r="C20" s="57"/>
      <c r="D20" s="44"/>
      <c r="E20" s="44"/>
      <c r="F20" s="12"/>
    </row>
    <row r="21" spans="1:6" x14ac:dyDescent="0.25">
      <c r="A21" s="44"/>
      <c r="B21" s="44"/>
      <c r="C21" s="57"/>
      <c r="D21" s="44"/>
      <c r="E21" s="44"/>
      <c r="F21" s="12"/>
    </row>
    <row r="22" spans="1:6" x14ac:dyDescent="0.25">
      <c r="A22" s="44"/>
      <c r="B22" s="44"/>
      <c r="C22" s="57"/>
      <c r="D22" s="44"/>
      <c r="E22" s="44"/>
      <c r="F22" s="12"/>
    </row>
    <row r="23" spans="1:6" x14ac:dyDescent="0.25">
      <c r="A23" s="44"/>
      <c r="B23" s="44"/>
      <c r="C23" s="57"/>
      <c r="D23" s="44"/>
      <c r="E23" s="44"/>
      <c r="F23" s="12"/>
    </row>
    <row r="24" spans="1:6" x14ac:dyDescent="0.25">
      <c r="A24" s="44"/>
      <c r="B24" s="44"/>
      <c r="C24" s="57"/>
      <c r="D24" s="44"/>
      <c r="E24" s="44"/>
      <c r="F24" s="12"/>
    </row>
    <row r="25" spans="1:6" x14ac:dyDescent="0.25">
      <c r="A25" s="44"/>
      <c r="B25" s="44"/>
      <c r="C25" s="57"/>
      <c r="D25" s="44"/>
      <c r="E25" s="44"/>
      <c r="F25" s="12"/>
    </row>
    <row r="26" spans="1:6" x14ac:dyDescent="0.25">
      <c r="A26" s="44"/>
      <c r="B26" s="44"/>
      <c r="C26" s="57"/>
      <c r="D26" s="44"/>
      <c r="E26" s="44"/>
      <c r="F26" s="12"/>
    </row>
    <row r="27" spans="1:6" x14ac:dyDescent="0.25">
      <c r="A27" s="44"/>
      <c r="B27" s="44"/>
      <c r="C27" s="57"/>
      <c r="D27" s="44"/>
      <c r="E27" s="44"/>
      <c r="F27" s="12"/>
    </row>
    <row r="28" spans="1:6" x14ac:dyDescent="0.25">
      <c r="A28" s="44"/>
      <c r="B28" s="44"/>
      <c r="C28" s="57"/>
      <c r="D28" s="44"/>
      <c r="E28" s="44"/>
      <c r="F28" s="12"/>
    </row>
    <row r="29" spans="1:6" x14ac:dyDescent="0.25">
      <c r="A29" s="44"/>
      <c r="B29" s="44"/>
      <c r="C29" s="57"/>
      <c r="D29" s="44"/>
      <c r="E29" s="44"/>
      <c r="F29" s="12"/>
    </row>
    <row r="30" spans="1:6" x14ac:dyDescent="0.25">
      <c r="A30" s="44"/>
      <c r="B30" s="44"/>
      <c r="C30" s="57"/>
      <c r="D30" s="44"/>
      <c r="E30" s="44"/>
      <c r="F30" s="12"/>
    </row>
    <row r="31" spans="1:6" x14ac:dyDescent="0.25">
      <c r="A31" s="44"/>
      <c r="B31" s="44"/>
      <c r="C31" s="57"/>
      <c r="D31" s="44"/>
      <c r="E31" s="44"/>
      <c r="F31" s="12"/>
    </row>
    <row r="32" spans="1:6" x14ac:dyDescent="0.25">
      <c r="A32" s="44"/>
      <c r="B32" s="44"/>
      <c r="C32" s="57"/>
      <c r="D32" s="44"/>
      <c r="E32" s="44"/>
      <c r="F32" s="12"/>
    </row>
    <row r="33" spans="1:6" x14ac:dyDescent="0.25">
      <c r="A33" s="44"/>
      <c r="B33" s="44"/>
      <c r="C33" s="57"/>
      <c r="D33" s="44"/>
      <c r="E33" s="44"/>
      <c r="F33" s="12"/>
    </row>
    <row r="34" spans="1:6" x14ac:dyDescent="0.25">
      <c r="A34" s="44"/>
      <c r="B34" s="44"/>
      <c r="C34" s="57"/>
      <c r="D34" s="44"/>
      <c r="E34" s="44"/>
      <c r="F34" s="12"/>
    </row>
    <row r="35" spans="1:6" x14ac:dyDescent="0.25">
      <c r="A35" s="44"/>
      <c r="B35" s="44"/>
      <c r="C35" s="57"/>
      <c r="D35" s="44"/>
      <c r="E35" s="44"/>
      <c r="F35" s="12"/>
    </row>
    <row r="36" spans="1:6" x14ac:dyDescent="0.25">
      <c r="A36" s="44"/>
      <c r="B36" s="44"/>
      <c r="C36" s="57"/>
      <c r="D36" s="44"/>
      <c r="E36" s="44"/>
      <c r="F36" s="12"/>
    </row>
    <row r="37" spans="1:6" x14ac:dyDescent="0.25">
      <c r="A37" s="44"/>
      <c r="B37" s="44"/>
      <c r="C37" s="57"/>
      <c r="D37" s="44"/>
      <c r="E37" s="44"/>
      <c r="F37" s="12"/>
    </row>
    <row r="38" spans="1:6" x14ac:dyDescent="0.25">
      <c r="A38" s="44"/>
      <c r="B38" s="44"/>
      <c r="C38" s="57"/>
      <c r="D38" s="44"/>
      <c r="E38" s="44"/>
      <c r="F38" s="12"/>
    </row>
    <row r="39" spans="1:6" x14ac:dyDescent="0.25">
      <c r="A39" s="44"/>
      <c r="B39" s="44"/>
      <c r="C39" s="57"/>
      <c r="D39" s="44"/>
      <c r="E39" s="44"/>
      <c r="F39" s="12"/>
    </row>
    <row r="40" spans="1:6" x14ac:dyDescent="0.25">
      <c r="A40" s="44"/>
      <c r="B40" s="44"/>
      <c r="C40" s="57"/>
      <c r="D40" s="44"/>
      <c r="E40" s="44"/>
      <c r="F40" s="12"/>
    </row>
    <row r="41" spans="1:6" x14ac:dyDescent="0.25">
      <c r="A41" s="44"/>
      <c r="B41" s="44"/>
      <c r="C41" s="57"/>
      <c r="D41" s="44"/>
      <c r="E41" s="44"/>
      <c r="F41" s="12"/>
    </row>
    <row r="42" spans="1:6" x14ac:dyDescent="0.25">
      <c r="A42" s="44"/>
      <c r="B42" s="44"/>
      <c r="C42" s="57"/>
      <c r="D42" s="44"/>
      <c r="E42" s="44"/>
      <c r="F42" s="12"/>
    </row>
    <row r="43" spans="1:6" x14ac:dyDescent="0.25">
      <c r="A43" s="15"/>
      <c r="B43" s="15"/>
      <c r="C43" s="57"/>
      <c r="D43" s="15"/>
      <c r="E43" s="15"/>
    </row>
    <row r="44" spans="1:6" x14ac:dyDescent="0.25">
      <c r="A44" s="15"/>
      <c r="B44" s="15"/>
      <c r="C44" s="57"/>
      <c r="D44" s="15"/>
      <c r="E44" s="15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16" workbookViewId="0">
      <selection activeCell="D28" sqref="D28"/>
    </sheetView>
  </sheetViews>
  <sheetFormatPr defaultRowHeight="15" x14ac:dyDescent="0.25"/>
  <cols>
    <col min="1" max="1" width="5.85546875" customWidth="1"/>
    <col min="2" max="2" width="56.85546875" customWidth="1"/>
    <col min="3" max="3" width="10.7109375" customWidth="1"/>
    <col min="4" max="4" width="11.140625" customWidth="1"/>
  </cols>
  <sheetData>
    <row r="1" spans="1:4" ht="15.75" x14ac:dyDescent="0.25">
      <c r="A1" s="1"/>
      <c r="B1" s="78" t="s">
        <v>63</v>
      </c>
      <c r="C1" s="78"/>
      <c r="D1" s="78"/>
    </row>
    <row r="2" spans="1:4" ht="15.75" x14ac:dyDescent="0.25">
      <c r="A2" s="6"/>
      <c r="B2" s="80" t="s">
        <v>34</v>
      </c>
      <c r="C2" s="80"/>
      <c r="D2" s="80"/>
    </row>
    <row r="3" spans="1:4" ht="15.75" x14ac:dyDescent="0.25">
      <c r="A3" s="6"/>
      <c r="B3" s="78" t="s">
        <v>50</v>
      </c>
      <c r="C3" s="78"/>
      <c r="D3" s="78"/>
    </row>
    <row r="4" spans="1:4" ht="26.25" x14ac:dyDescent="0.25">
      <c r="A4" s="8"/>
      <c r="B4" s="9" t="s">
        <v>0</v>
      </c>
      <c r="C4" s="8" t="s">
        <v>1</v>
      </c>
      <c r="D4" s="8" t="s">
        <v>26</v>
      </c>
    </row>
    <row r="5" spans="1:4" x14ac:dyDescent="0.25">
      <c r="A5" s="10"/>
      <c r="B5" s="3" t="s">
        <v>7</v>
      </c>
      <c r="C5" s="10"/>
      <c r="D5" s="10"/>
    </row>
    <row r="6" spans="1:4" x14ac:dyDescent="0.25">
      <c r="A6" s="8">
        <v>1</v>
      </c>
      <c r="B6" s="13" t="s">
        <v>78</v>
      </c>
      <c r="C6" s="43">
        <v>3458.05</v>
      </c>
      <c r="D6" s="10"/>
    </row>
    <row r="7" spans="1:4" x14ac:dyDescent="0.25">
      <c r="A7" s="10"/>
      <c r="B7" s="3" t="s">
        <v>75</v>
      </c>
      <c r="C7" s="3">
        <v>3458.05</v>
      </c>
      <c r="D7" s="10">
        <v>3458.05</v>
      </c>
    </row>
    <row r="8" spans="1:4" x14ac:dyDescent="0.25">
      <c r="A8" s="10"/>
      <c r="B8" s="13" t="s">
        <v>8</v>
      </c>
      <c r="C8" s="48"/>
      <c r="D8" s="10"/>
    </row>
    <row r="9" spans="1:4" x14ac:dyDescent="0.25">
      <c r="A9" s="3">
        <v>1</v>
      </c>
      <c r="B9" s="13" t="s">
        <v>78</v>
      </c>
      <c r="C9" s="51">
        <v>5955.53</v>
      </c>
      <c r="D9" s="3"/>
    </row>
    <row r="10" spans="1:4" x14ac:dyDescent="0.25">
      <c r="A10" s="43">
        <v>2</v>
      </c>
      <c r="B10" s="13" t="s">
        <v>82</v>
      </c>
      <c r="C10" s="51">
        <v>1619.15</v>
      </c>
      <c r="D10" s="3"/>
    </row>
    <row r="11" spans="1:4" x14ac:dyDescent="0.25">
      <c r="A11" s="43">
        <v>3</v>
      </c>
      <c r="B11" s="13" t="s">
        <v>83</v>
      </c>
      <c r="C11" s="51">
        <v>753.8</v>
      </c>
      <c r="D11" s="3"/>
    </row>
    <row r="12" spans="1:4" x14ac:dyDescent="0.25">
      <c r="A12" s="46">
        <v>4</v>
      </c>
      <c r="B12" s="46" t="s">
        <v>84</v>
      </c>
      <c r="C12" s="65">
        <v>376.9</v>
      </c>
      <c r="D12" s="14"/>
    </row>
    <row r="13" spans="1:4" x14ac:dyDescent="0.25">
      <c r="A13" s="46"/>
      <c r="B13" s="3" t="s">
        <v>81</v>
      </c>
      <c r="C13" s="22">
        <v>8705.3799999999992</v>
      </c>
      <c r="D13" s="62">
        <v>12163.43</v>
      </c>
    </row>
    <row r="14" spans="1:4" x14ac:dyDescent="0.25">
      <c r="A14" s="69"/>
      <c r="B14" s="45" t="s">
        <v>9</v>
      </c>
      <c r="C14" s="46"/>
      <c r="D14" s="14"/>
    </row>
    <row r="15" spans="1:4" x14ac:dyDescent="0.25">
      <c r="A15" s="60">
        <v>1</v>
      </c>
      <c r="B15" s="70" t="s">
        <v>78</v>
      </c>
      <c r="C15" s="61">
        <v>4418.62</v>
      </c>
      <c r="D15" s="20"/>
    </row>
    <row r="16" spans="1:4" x14ac:dyDescent="0.25">
      <c r="A16" s="46">
        <v>2</v>
      </c>
      <c r="B16" s="43" t="s">
        <v>88</v>
      </c>
      <c r="C16" s="46">
        <v>689.7</v>
      </c>
      <c r="D16" s="14"/>
    </row>
    <row r="17" spans="1:4" x14ac:dyDescent="0.25">
      <c r="A17" s="46"/>
      <c r="B17" s="14" t="s">
        <v>87</v>
      </c>
      <c r="C17" s="14">
        <f>SUM(C15:C16)</f>
        <v>5108.32</v>
      </c>
      <c r="D17" s="14">
        <v>17271.75</v>
      </c>
    </row>
    <row r="18" spans="1:4" x14ac:dyDescent="0.25">
      <c r="A18" s="46"/>
      <c r="B18" s="14" t="s">
        <v>10</v>
      </c>
      <c r="C18" s="46"/>
      <c r="D18" s="14"/>
    </row>
    <row r="19" spans="1:4" x14ac:dyDescent="0.25">
      <c r="A19" s="46">
        <v>1</v>
      </c>
      <c r="B19" s="15" t="s">
        <v>78</v>
      </c>
      <c r="C19" s="46">
        <v>4226.51</v>
      </c>
      <c r="D19" s="14">
        <v>21498.26</v>
      </c>
    </row>
    <row r="20" spans="1:4" x14ac:dyDescent="0.25">
      <c r="A20" s="46"/>
      <c r="B20" s="14" t="s">
        <v>11</v>
      </c>
      <c r="C20" s="46"/>
      <c r="D20" s="15"/>
    </row>
    <row r="21" spans="1:4" x14ac:dyDescent="0.25">
      <c r="A21" s="46">
        <v>1</v>
      </c>
      <c r="B21" s="47" t="s">
        <v>78</v>
      </c>
      <c r="C21" s="46">
        <v>4034.39</v>
      </c>
      <c r="D21" s="14"/>
    </row>
    <row r="22" spans="1:4" x14ac:dyDescent="0.25">
      <c r="A22" s="46">
        <v>2</v>
      </c>
      <c r="B22" s="46" t="s">
        <v>96</v>
      </c>
      <c r="C22" s="46">
        <v>320.8</v>
      </c>
      <c r="D22" s="15"/>
    </row>
    <row r="23" spans="1:4" x14ac:dyDescent="0.25">
      <c r="A23" s="46"/>
      <c r="B23" s="14" t="s">
        <v>93</v>
      </c>
      <c r="C23" s="14">
        <f>SUM(C21:C22)</f>
        <v>4355.1899999999996</v>
      </c>
      <c r="D23" s="14">
        <v>25853.45</v>
      </c>
    </row>
    <row r="24" spans="1:4" x14ac:dyDescent="0.25">
      <c r="A24" s="46"/>
      <c r="B24" s="14" t="s">
        <v>12</v>
      </c>
      <c r="C24" s="46"/>
      <c r="D24" s="15"/>
    </row>
    <row r="25" spans="1:4" x14ac:dyDescent="0.25">
      <c r="A25" s="46">
        <v>1</v>
      </c>
      <c r="B25" s="15" t="s">
        <v>78</v>
      </c>
      <c r="C25" s="14">
        <v>2305.37</v>
      </c>
      <c r="D25" s="14">
        <v>28158.82</v>
      </c>
    </row>
    <row r="26" spans="1:4" x14ac:dyDescent="0.25">
      <c r="A26" s="46"/>
      <c r="B26" s="3" t="s">
        <v>13</v>
      </c>
      <c r="C26" s="46"/>
      <c r="D26" s="14"/>
    </row>
    <row r="27" spans="1:4" x14ac:dyDescent="0.25">
      <c r="A27" s="46">
        <v>1</v>
      </c>
      <c r="B27" s="15" t="s">
        <v>78</v>
      </c>
      <c r="C27" s="46">
        <v>4610.74</v>
      </c>
      <c r="D27" s="14">
        <f>C27+D25</f>
        <v>32769.56</v>
      </c>
    </row>
    <row r="28" spans="1:4" x14ac:dyDescent="0.25">
      <c r="A28" s="46"/>
      <c r="B28" s="29"/>
      <c r="C28" s="46"/>
      <c r="D28" s="15"/>
    </row>
    <row r="29" spans="1:4" x14ac:dyDescent="0.25">
      <c r="A29" s="46"/>
      <c r="B29" s="28"/>
      <c r="C29" s="46"/>
      <c r="D29" s="15"/>
    </row>
    <row r="30" spans="1:4" x14ac:dyDescent="0.25">
      <c r="A30" s="15"/>
      <c r="B30" s="43"/>
      <c r="C30" s="46"/>
      <c r="D30" s="14"/>
    </row>
    <row r="31" spans="1:4" x14ac:dyDescent="0.25">
      <c r="A31" s="15"/>
      <c r="B31" s="27"/>
      <c r="C31" s="14"/>
      <c r="D31" s="14"/>
    </row>
    <row r="32" spans="1:4" x14ac:dyDescent="0.25">
      <c r="A32" s="15"/>
      <c r="B32" s="29"/>
      <c r="C32" s="15"/>
      <c r="D32" s="15"/>
    </row>
    <row r="33" spans="1:4" x14ac:dyDescent="0.25">
      <c r="A33" s="15"/>
      <c r="B33" s="27"/>
      <c r="C33" s="14"/>
      <c r="D33" s="14"/>
    </row>
    <row r="34" spans="1:4" x14ac:dyDescent="0.25">
      <c r="A34" s="15"/>
      <c r="B34" s="27"/>
      <c r="C34" s="15"/>
      <c r="D34" s="15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  <vt:lpstr>'Лиц. счет. Св. расчет'!Область_печати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ПТО</cp:lastModifiedBy>
  <cp:lastPrinted>2018-02-19T09:27:11Z</cp:lastPrinted>
  <dcterms:created xsi:type="dcterms:W3CDTF">2011-07-25T05:21:17Z</dcterms:created>
  <dcterms:modified xsi:type="dcterms:W3CDTF">2021-01-26T02:07:40Z</dcterms:modified>
</cp:coreProperties>
</file>