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  <sheet name="заявл." sheetId="8" r:id="rId9"/>
  </sheets>
  <calcPr calcId="145621"/>
</workbook>
</file>

<file path=xl/calcChain.xml><?xml version="1.0" encoding="utf-8"?>
<calcChain xmlns="http://schemas.openxmlformats.org/spreadsheetml/2006/main">
  <c r="N19" i="5" l="1"/>
  <c r="N9" i="5"/>
  <c r="N8" i="5" s="1"/>
  <c r="N13" i="5"/>
  <c r="N11" i="5"/>
  <c r="N10" i="5"/>
  <c r="D12" i="3" l="1"/>
  <c r="D34" i="9" l="1"/>
  <c r="D32" i="6"/>
  <c r="C32" i="6"/>
  <c r="D53" i="2"/>
  <c r="C53" i="2"/>
  <c r="D40" i="1"/>
  <c r="D42" i="1"/>
  <c r="D10" i="3" l="1"/>
  <c r="C28" i="6"/>
  <c r="C49" i="2"/>
  <c r="C40" i="1"/>
  <c r="D30" i="9"/>
  <c r="D32" i="9" s="1"/>
  <c r="D11" i="7"/>
  <c r="C24" i="6"/>
  <c r="D24" i="6" s="1"/>
  <c r="D45" i="2"/>
  <c r="D49" i="2" s="1"/>
  <c r="D36" i="1"/>
  <c r="C36" i="1"/>
  <c r="C43" i="2"/>
  <c r="C39" i="2"/>
  <c r="C30" i="1"/>
  <c r="C24" i="9"/>
  <c r="C33" i="2"/>
  <c r="C19" i="9"/>
  <c r="G19" i="5"/>
  <c r="C24" i="2"/>
  <c r="D28" i="6" l="1"/>
  <c r="C10" i="6"/>
  <c r="D10" i="6" s="1"/>
  <c r="C11" i="2"/>
  <c r="D11" i="2" s="1"/>
  <c r="C13" i="1"/>
  <c r="D13" i="1" s="1"/>
  <c r="M4" i="5"/>
  <c r="L4" i="5"/>
  <c r="K4" i="5"/>
  <c r="J4" i="5"/>
  <c r="I4" i="5"/>
  <c r="H4" i="5"/>
  <c r="G4" i="5"/>
  <c r="F4" i="5"/>
  <c r="E4" i="5"/>
  <c r="D4" i="5"/>
  <c r="C4" i="5"/>
  <c r="B4" i="5"/>
  <c r="C8" i="6"/>
  <c r="C9" i="1"/>
  <c r="N5" i="5"/>
  <c r="N6" i="5"/>
  <c r="N7" i="5"/>
  <c r="N23" i="5"/>
  <c r="N22" i="5"/>
  <c r="N21" i="5"/>
  <c r="N20" i="5"/>
  <c r="M19" i="5"/>
  <c r="L19" i="5"/>
  <c r="K19" i="5"/>
  <c r="J19" i="5"/>
  <c r="I19" i="5"/>
  <c r="H19" i="5"/>
  <c r="F19" i="5"/>
  <c r="E19" i="5"/>
  <c r="D19" i="5"/>
  <c r="C19" i="5"/>
  <c r="B19" i="5"/>
  <c r="N18" i="5"/>
  <c r="N17" i="5"/>
  <c r="N4" i="5" l="1"/>
  <c r="N12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C6" i="3" s="1"/>
  <c r="D6" i="3" s="1"/>
  <c r="B14" i="5"/>
  <c r="B25" i="5" l="1"/>
  <c r="L25" i="5"/>
  <c r="J25" i="5"/>
  <c r="H25" i="5"/>
  <c r="F25" i="5"/>
  <c r="E25" i="5"/>
  <c r="I25" i="5"/>
  <c r="M25" i="5"/>
  <c r="G25" i="5"/>
  <c r="K25" i="5"/>
  <c r="D25" i="5"/>
  <c r="C25" i="5"/>
  <c r="N24" i="5"/>
  <c r="N15" i="5" l="1"/>
  <c r="N16" i="5"/>
  <c r="N14" i="5"/>
  <c r="N25" i="5" l="1"/>
</calcChain>
</file>

<file path=xl/sharedStrings.xml><?xml version="1.0" encoding="utf-8"?>
<sst xmlns="http://schemas.openxmlformats.org/spreadsheetml/2006/main" count="255" uniqueCount="135">
  <si>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</si>
  <si>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</si>
  <si>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</si>
  <si>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</si>
  <si>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</si>
  <si>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</si>
  <si>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</si>
  <si>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</si>
  <si>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</si>
  <si>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</si>
  <si>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</si>
  <si>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</si>
  <si>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</si>
  <si>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</si>
  <si>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</si>
  <si>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</si>
  <si>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</si>
  <si>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</si>
  <si>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</si>
  <si>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</si>
  <si>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</si>
  <si>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</si>
  <si>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</si>
  <si>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</si>
  <si>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</si>
  <si>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</si>
  <si>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</si>
  <si>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</si>
  <si>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</si>
  <si>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</si>
  <si>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</si>
  <si>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</si>
  <si>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</si>
  <si>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</si>
  <si>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</si>
  <si>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</si>
  <si>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5.Текущий ремонт эл.оборудования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</si>
  <si>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</si>
  <si>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</si>
  <si>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</si>
  <si>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</si>
  <si>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</si>
  <si>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</si>
  <si>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</si>
  <si>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</si>
  <si>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</si>
  <si>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</si>
  <si>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Сосновая,13</t>
  </si>
  <si>
    <t>Дополнительные работы</t>
  </si>
  <si>
    <t>4.Дополнительные работы</t>
  </si>
  <si>
    <t>Текущий ремонт инженерного оборудования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</si>
  <si>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</si>
  <si>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</si>
  <si>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</si>
  <si>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</si>
  <si>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</si>
  <si>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6.ТБО</t>
  </si>
  <si>
    <t>7. Расходы по содержанию УК</t>
  </si>
  <si>
    <t>Техническое обслуживание системы видеонаблюдения</t>
  </si>
  <si>
    <t>Техобслуживание и снятие показаний общедомового теплосчетчика</t>
  </si>
  <si>
    <t>Лицевой счет. Сводный расчет  2019г</t>
  </si>
  <si>
    <t>Директор ООО УК "Крокус"</t>
  </si>
  <si>
    <t>Лицевой счёт  2020г</t>
  </si>
  <si>
    <t>Лицевой счёт 2020г</t>
  </si>
  <si>
    <t>Лицевой счёт 2020г.</t>
  </si>
  <si>
    <t>Кв.№104.Замена кран-фильтра на ГВС</t>
  </si>
  <si>
    <t>Кв.№8.Замена кран-фильтра на ХВС</t>
  </si>
  <si>
    <t>Итого:</t>
  </si>
  <si>
    <t>Под.№1.Замена светильников "Онлайт" 5шт</t>
  </si>
  <si>
    <t>Замена эл.ламп в подъезде</t>
  </si>
  <si>
    <t>Отключение и запуск стояка ГВС ,кв.166</t>
  </si>
  <si>
    <t>ИТОГО за февраль</t>
  </si>
  <si>
    <t>Очистка подъездных козырьков от снега и льда</t>
  </si>
  <si>
    <t>Ремонт пола</t>
  </si>
  <si>
    <t>Ремонт освещения в подъездах</t>
  </si>
  <si>
    <t>Замена тамбурных дверей в подъезде № 3</t>
  </si>
  <si>
    <t>-содержание лифтов</t>
  </si>
  <si>
    <t>Ремот подъездной двери</t>
  </si>
  <si>
    <t>Установлены решетки 2 шт на выходы на чердак</t>
  </si>
  <si>
    <t xml:space="preserve">Итого за март </t>
  </si>
  <si>
    <t xml:space="preserve">Замена ламп.светильников </t>
  </si>
  <si>
    <t>Замена светильников на энергосберегающие</t>
  </si>
  <si>
    <t>Итого за март</t>
  </si>
  <si>
    <t>Плановое отключение отопления</t>
  </si>
  <si>
    <t>Итого за апрель</t>
  </si>
  <si>
    <t>Подъезд №1 Замена доводчика входной двери</t>
  </si>
  <si>
    <t xml:space="preserve"> Подъезд №1,4 Установка светильников 18 шт </t>
  </si>
  <si>
    <t>Кваритира №115 Подключение электроэнергии</t>
  </si>
  <si>
    <t>Дезинфекция подъезда</t>
  </si>
  <si>
    <t>Замазка дверных откосов Подъезд №4</t>
  </si>
  <si>
    <t>Итого за май</t>
  </si>
  <si>
    <t>Покраска бордюр лицевой стороны</t>
  </si>
  <si>
    <t xml:space="preserve">Покраска контейнеров </t>
  </si>
  <si>
    <t>Покраска урн 8шт</t>
  </si>
  <si>
    <t>Установка досок объявлений 4шт</t>
  </si>
  <si>
    <t>Установка магнита на дверь</t>
  </si>
  <si>
    <t>Кв№123 Гидроизоляция швов</t>
  </si>
  <si>
    <t>Наклейки курение запрещено</t>
  </si>
  <si>
    <t>Наклейки доска объявлений</t>
  </si>
  <si>
    <t>Итого за июнь</t>
  </si>
  <si>
    <t>Установка лампы и микросхемы</t>
  </si>
  <si>
    <t>Замена панели КС-2016ТМ на входной двери (домофоны)Подъезд №4</t>
  </si>
  <si>
    <t xml:space="preserve">Покраска детской площадки </t>
  </si>
  <si>
    <t>Выдана жителям краска</t>
  </si>
  <si>
    <t>Покраска бордюр за май</t>
  </si>
  <si>
    <t>Изготовление и установка входной двери подъезд №4</t>
  </si>
  <si>
    <t>Скос травы на придомовой территории</t>
  </si>
  <si>
    <t>Ремонт качели</t>
  </si>
  <si>
    <t>Итого за июль</t>
  </si>
  <si>
    <t>Чистка фильтров в теплоузле. Промывка теплообменника системы отопления.</t>
  </si>
  <si>
    <t>Развоздушка</t>
  </si>
  <si>
    <t>Итого за август</t>
  </si>
  <si>
    <t>Доска объявления</t>
  </si>
  <si>
    <t>Установка табличек с названием улицы</t>
  </si>
  <si>
    <t>Итого за сентябрь</t>
  </si>
  <si>
    <t>Подъезд №2 Замена лампочек 23 шт</t>
  </si>
  <si>
    <t>Замена прожекторов 2шт</t>
  </si>
  <si>
    <t>Подъезд №4 Запуск отопления. Развоздушка. Замена сгона на стоякеи ХВС в подвале.</t>
  </si>
  <si>
    <t>Итого за октябрь</t>
  </si>
  <si>
    <t>Ревизия светильника Подъезд №3, 5 этаж</t>
  </si>
  <si>
    <t>Замена лампочек 8 шт</t>
  </si>
  <si>
    <t>Ремонт подъездного освещения. Подъезд №2</t>
  </si>
  <si>
    <t>Замена крана на стояке подъездного отопления</t>
  </si>
  <si>
    <t>Итого за ноябрь</t>
  </si>
  <si>
    <t>Очистка чердаков от мусора</t>
  </si>
  <si>
    <t>Приобретение лампочек 20шт</t>
  </si>
  <si>
    <t>Замена светильников 3шт</t>
  </si>
  <si>
    <t>Изготовление и установка окна</t>
  </si>
  <si>
    <t>Дезинсекция (травка  блох)</t>
  </si>
  <si>
    <t>Покраска потолков и стен этажа после пожара в квартире. Подъезд №3  5 этаж</t>
  </si>
  <si>
    <t>Итого за декабрь</t>
  </si>
  <si>
    <t>Замена лампочек 25 шт Подъезд №2</t>
  </si>
  <si>
    <t>Замена светильника 12вт</t>
  </si>
  <si>
    <t>Новогодние украшения</t>
  </si>
  <si>
    <t>Изготовление и установка двери Квартира №143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</si>
</sst>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1" fillId="0" borderId="4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8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1" fillId="0" borderId="7" xfId="0" applyFont="1" applyBorder="1"/>
    <xf numFmtId="49" fontId="2" fillId="0" borderId="1" xfId="0" applyNumberFormat="1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Font="1" applyBorder="1" applyAlignment="1">
      <alignment horizontal="left" wrapText="1"/>
    </xf>
    <xf numFmtId="2" fontId="6" fillId="0" borderId="1" xfId="0" applyNumberFormat="1" applyFont="1" applyBorder="1"/>
    <xf numFmtId="0" fontId="0" fillId="0" borderId="8" xfId="0" applyBorder="1"/>
    <xf numFmtId="0" fontId="5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opLeftCell="A28" workbookViewId="0">
      <selection activeCell="D42" sqref="D42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3" t="s">
        <v>62</v>
      </c>
      <c r="C1" s="73"/>
      <c r="D1" s="73"/>
      <c r="E1" s="7"/>
      <c r="F1" s="7"/>
      <c r="G1" s="7"/>
      <c r="H1" s="7"/>
    </row>
    <row r="2" spans="1:8" ht="15.95" customHeight="1" x14ac:dyDescent="0.25">
      <c r="A2" s="1"/>
      <c r="B2" s="2" t="s">
        <v>47</v>
      </c>
      <c r="C2" s="40"/>
      <c r="D2" s="40"/>
      <c r="E2" s="1"/>
      <c r="F2" s="1"/>
      <c r="G2" s="1"/>
      <c r="H2" s="1"/>
    </row>
    <row r="3" spans="1:8" ht="15.95" customHeight="1" x14ac:dyDescent="0.25">
      <c r="A3" s="1"/>
      <c r="B3" s="72" t="s">
        <v>4</v>
      </c>
      <c r="C3" s="72"/>
      <c r="D3" s="72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30" x14ac:dyDescent="0.25">
      <c r="A6" s="13">
        <v>1</v>
      </c>
      <c r="B6" s="13" t="s">
        <v>59</v>
      </c>
      <c r="C6" s="13">
        <v>1223.92</v>
      </c>
      <c r="D6" s="3"/>
      <c r="E6" s="6"/>
      <c r="F6" s="1"/>
    </row>
    <row r="7" spans="1:8" x14ac:dyDescent="0.25">
      <c r="A7" s="42">
        <v>2</v>
      </c>
      <c r="B7" s="42" t="s">
        <v>65</v>
      </c>
      <c r="C7" s="42">
        <v>300</v>
      </c>
      <c r="D7" s="13"/>
      <c r="E7" s="6"/>
      <c r="F7" s="1"/>
    </row>
    <row r="8" spans="1:8" x14ac:dyDescent="0.25">
      <c r="A8" s="13">
        <v>3</v>
      </c>
      <c r="B8" s="13" t="s">
        <v>66</v>
      </c>
      <c r="C8" s="42">
        <v>300</v>
      </c>
      <c r="D8" s="3"/>
      <c r="E8" s="6"/>
      <c r="F8" s="1"/>
    </row>
    <row r="9" spans="1:8" x14ac:dyDescent="0.25">
      <c r="A9" s="13"/>
      <c r="B9" s="13" t="s">
        <v>67</v>
      </c>
      <c r="C9" s="3">
        <f>SUM(C6:C8)</f>
        <v>1823.92</v>
      </c>
      <c r="D9" s="3">
        <v>1823.92</v>
      </c>
      <c r="E9" s="6"/>
      <c r="F9" s="1"/>
    </row>
    <row r="10" spans="1:8" x14ac:dyDescent="0.25">
      <c r="A10" s="13"/>
      <c r="B10" s="3" t="s">
        <v>5</v>
      </c>
      <c r="C10" s="13"/>
      <c r="D10" s="3"/>
      <c r="E10" s="6"/>
      <c r="F10" s="1"/>
    </row>
    <row r="11" spans="1:8" ht="30" x14ac:dyDescent="0.25">
      <c r="A11" s="13">
        <v>1</v>
      </c>
      <c r="B11" s="13" t="s">
        <v>59</v>
      </c>
      <c r="C11" s="13">
        <v>1223.92</v>
      </c>
      <c r="D11" s="3"/>
      <c r="E11" s="6"/>
      <c r="F11" s="1"/>
    </row>
    <row r="12" spans="1:8" x14ac:dyDescent="0.25">
      <c r="A12" s="13">
        <v>2</v>
      </c>
      <c r="B12" s="13" t="s">
        <v>70</v>
      </c>
      <c r="C12" s="13">
        <v>300</v>
      </c>
      <c r="D12" s="3"/>
      <c r="E12" s="6"/>
      <c r="F12" s="1"/>
    </row>
    <row r="13" spans="1:8" s="5" customFormat="1" x14ac:dyDescent="0.25">
      <c r="A13" s="42"/>
      <c r="B13" s="3" t="s">
        <v>71</v>
      </c>
      <c r="C13" s="3">
        <f>SUM(C11:C12)</f>
        <v>1523.92</v>
      </c>
      <c r="D13" s="3">
        <f>D9+C13</f>
        <v>3347.84</v>
      </c>
      <c r="E13" s="11"/>
      <c r="F13" s="4"/>
    </row>
    <row r="14" spans="1:8" s="5" customFormat="1" x14ac:dyDescent="0.25">
      <c r="A14" s="13"/>
      <c r="B14" s="3" t="s">
        <v>3</v>
      </c>
      <c r="C14" s="13"/>
      <c r="D14" s="3"/>
      <c r="E14" s="11"/>
      <c r="F14" s="4"/>
    </row>
    <row r="15" spans="1:8" s="5" customFormat="1" ht="30" x14ac:dyDescent="0.25">
      <c r="A15" s="42">
        <v>1</v>
      </c>
      <c r="B15" s="42" t="s">
        <v>59</v>
      </c>
      <c r="C15" s="42">
        <v>1223.92</v>
      </c>
      <c r="D15" s="3">
        <v>4571.76</v>
      </c>
      <c r="E15" s="4"/>
      <c r="F15" s="4"/>
    </row>
    <row r="16" spans="1:8" x14ac:dyDescent="0.25">
      <c r="A16" s="42"/>
      <c r="B16" s="3" t="s">
        <v>7</v>
      </c>
      <c r="C16" s="13"/>
      <c r="D16" s="3"/>
      <c r="E16" s="1"/>
      <c r="F16" s="1"/>
    </row>
    <row r="17" spans="1:6" ht="30" x14ac:dyDescent="0.25">
      <c r="A17" s="13">
        <v>1</v>
      </c>
      <c r="B17" s="42" t="s">
        <v>59</v>
      </c>
      <c r="C17" s="13">
        <v>1223.92</v>
      </c>
      <c r="D17" s="13"/>
      <c r="E17" s="1"/>
      <c r="F17" s="1"/>
    </row>
    <row r="18" spans="1:6" x14ac:dyDescent="0.25">
      <c r="A18" s="42">
        <v>2</v>
      </c>
      <c r="B18" s="13" t="s">
        <v>83</v>
      </c>
      <c r="C18" s="42">
        <v>150</v>
      </c>
      <c r="D18" s="3"/>
      <c r="E18" s="1"/>
      <c r="F18" s="1"/>
    </row>
    <row r="19" spans="1:6" x14ac:dyDescent="0.25">
      <c r="A19" s="42"/>
      <c r="B19" s="3" t="s">
        <v>84</v>
      </c>
      <c r="C19" s="3">
        <v>1373.92</v>
      </c>
      <c r="D19" s="3">
        <v>5945.68</v>
      </c>
      <c r="E19" s="1"/>
      <c r="F19" s="1"/>
    </row>
    <row r="20" spans="1:6" x14ac:dyDescent="0.25">
      <c r="A20" s="42"/>
      <c r="B20" s="3" t="s">
        <v>8</v>
      </c>
      <c r="C20" s="13"/>
      <c r="D20" s="13"/>
      <c r="E20" s="1"/>
      <c r="F20" s="1"/>
    </row>
    <row r="21" spans="1:6" s="5" customFormat="1" ht="30" x14ac:dyDescent="0.25">
      <c r="A21" s="42">
        <v>1</v>
      </c>
      <c r="B21" s="42" t="s">
        <v>59</v>
      </c>
      <c r="C21" s="3">
        <v>1223.92</v>
      </c>
      <c r="D21" s="3">
        <v>7169.6</v>
      </c>
      <c r="E21" s="4"/>
      <c r="F21" s="4"/>
    </row>
    <row r="22" spans="1:6" s="5" customFormat="1" x14ac:dyDescent="0.25">
      <c r="A22" s="42"/>
      <c r="B22" s="3" t="s">
        <v>9</v>
      </c>
      <c r="C22" s="13"/>
      <c r="D22" s="3"/>
      <c r="E22" s="4"/>
      <c r="F22" s="4"/>
    </row>
    <row r="23" spans="1:6" ht="30" x14ac:dyDescent="0.25">
      <c r="A23" s="42">
        <v>1</v>
      </c>
      <c r="B23" s="42" t="s">
        <v>59</v>
      </c>
      <c r="C23" s="3">
        <v>1223.92</v>
      </c>
      <c r="D23" s="3">
        <v>8393.52</v>
      </c>
      <c r="E23" s="1"/>
      <c r="F23" s="1"/>
    </row>
    <row r="24" spans="1:6" x14ac:dyDescent="0.25">
      <c r="A24" s="13"/>
      <c r="B24" s="3" t="s">
        <v>10</v>
      </c>
      <c r="C24" s="42"/>
      <c r="D24" s="3"/>
      <c r="E24" s="1"/>
      <c r="F24" s="1"/>
    </row>
    <row r="25" spans="1:6" ht="30" x14ac:dyDescent="0.25">
      <c r="A25" s="42">
        <v>1</v>
      </c>
      <c r="B25" s="42" t="s">
        <v>59</v>
      </c>
      <c r="C25" s="3">
        <v>1223.92</v>
      </c>
      <c r="D25" s="3">
        <v>9617.44</v>
      </c>
      <c r="E25" s="1"/>
      <c r="F25" s="1"/>
    </row>
    <row r="26" spans="1:6" x14ac:dyDescent="0.25">
      <c r="A26" s="13"/>
      <c r="B26" s="3" t="s">
        <v>11</v>
      </c>
      <c r="C26" s="13"/>
      <c r="D26" s="3"/>
      <c r="E26" s="1"/>
      <c r="F26" s="1"/>
    </row>
    <row r="27" spans="1:6" ht="30" x14ac:dyDescent="0.25">
      <c r="A27" s="42">
        <v>1</v>
      </c>
      <c r="B27" s="42" t="s">
        <v>59</v>
      </c>
      <c r="C27" s="42">
        <v>1223.92</v>
      </c>
      <c r="D27" s="3"/>
      <c r="E27" s="1"/>
      <c r="F27" s="1"/>
    </row>
    <row r="28" spans="1:6" ht="30" x14ac:dyDescent="0.25">
      <c r="A28" s="13">
        <v>2</v>
      </c>
      <c r="B28" s="42" t="s">
        <v>109</v>
      </c>
      <c r="C28" s="42">
        <v>1800</v>
      </c>
      <c r="D28" s="3"/>
      <c r="E28" s="1"/>
      <c r="F28" s="1"/>
    </row>
    <row r="29" spans="1:6" x14ac:dyDescent="0.25">
      <c r="A29" s="13">
        <v>3</v>
      </c>
      <c r="B29" s="70" t="s">
        <v>110</v>
      </c>
      <c r="C29" s="42">
        <v>300</v>
      </c>
      <c r="D29" s="24"/>
      <c r="E29" s="1"/>
      <c r="F29" s="1"/>
    </row>
    <row r="30" spans="1:6" x14ac:dyDescent="0.25">
      <c r="A30" s="13"/>
      <c r="B30" s="3" t="s">
        <v>111</v>
      </c>
      <c r="C30" s="3">
        <f>SUM(C27:C29)</f>
        <v>3323.92</v>
      </c>
      <c r="D30" s="24">
        <v>12941.36</v>
      </c>
      <c r="E30" s="1"/>
      <c r="F30" s="1"/>
    </row>
    <row r="31" spans="1:6" x14ac:dyDescent="0.25">
      <c r="A31" s="13"/>
      <c r="B31" s="3" t="s">
        <v>12</v>
      </c>
      <c r="C31" s="13"/>
      <c r="D31" s="3"/>
      <c r="E31" s="1"/>
      <c r="F31" s="1"/>
    </row>
    <row r="32" spans="1:6" ht="30" x14ac:dyDescent="0.25">
      <c r="A32" s="13">
        <v>1</v>
      </c>
      <c r="B32" s="42" t="s">
        <v>59</v>
      </c>
      <c r="C32" s="3">
        <v>1223.92</v>
      </c>
      <c r="D32" s="3">
        <v>14165.28</v>
      </c>
      <c r="E32" s="1"/>
      <c r="F32" s="1"/>
    </row>
    <row r="33" spans="1:6" x14ac:dyDescent="0.25">
      <c r="A33" s="13"/>
      <c r="B33" s="3" t="s">
        <v>13</v>
      </c>
      <c r="C33" s="13"/>
      <c r="D33" s="3"/>
      <c r="E33" s="1"/>
      <c r="F33" s="1"/>
    </row>
    <row r="34" spans="1:6" ht="30" x14ac:dyDescent="0.25">
      <c r="A34" s="13">
        <v>1</v>
      </c>
      <c r="B34" s="42" t="s">
        <v>59</v>
      </c>
      <c r="C34" s="42">
        <v>1223.92</v>
      </c>
      <c r="D34" s="3"/>
      <c r="E34" s="1"/>
      <c r="F34" s="1"/>
    </row>
    <row r="35" spans="1:6" ht="30" x14ac:dyDescent="0.25">
      <c r="A35" s="42">
        <v>2</v>
      </c>
      <c r="B35" s="42" t="s">
        <v>117</v>
      </c>
      <c r="C35" s="13">
        <v>1568</v>
      </c>
      <c r="D35" s="13"/>
      <c r="E35" s="1"/>
      <c r="F35" s="1"/>
    </row>
    <row r="36" spans="1:6" x14ac:dyDescent="0.25">
      <c r="A36" s="13"/>
      <c r="B36" s="3" t="s">
        <v>118</v>
      </c>
      <c r="C36" s="3">
        <f>SUM(C34:C35)</f>
        <v>2791.92</v>
      </c>
      <c r="D36" s="3">
        <f>C36+D32</f>
        <v>16957.2</v>
      </c>
      <c r="E36" s="1"/>
      <c r="F36" s="1"/>
    </row>
    <row r="37" spans="1:6" x14ac:dyDescent="0.25">
      <c r="A37" s="13"/>
      <c r="B37" s="3" t="s">
        <v>14</v>
      </c>
      <c r="C37" s="13"/>
      <c r="D37" s="13"/>
      <c r="E37" s="1"/>
      <c r="F37" s="1"/>
    </row>
    <row r="38" spans="1:6" ht="30" x14ac:dyDescent="0.25">
      <c r="A38" s="13">
        <v>1</v>
      </c>
      <c r="B38" s="42" t="s">
        <v>59</v>
      </c>
      <c r="C38" s="42">
        <v>1223.92</v>
      </c>
      <c r="D38" s="3"/>
      <c r="E38" s="1"/>
      <c r="F38" s="1"/>
    </row>
    <row r="39" spans="1:6" x14ac:dyDescent="0.25">
      <c r="A39" s="13">
        <v>2</v>
      </c>
      <c r="B39" s="66" t="s">
        <v>122</v>
      </c>
      <c r="C39" s="13">
        <v>1434</v>
      </c>
      <c r="D39" s="13"/>
      <c r="E39" s="1"/>
      <c r="F39" s="1"/>
    </row>
    <row r="40" spans="1:6" x14ac:dyDescent="0.25">
      <c r="A40" s="13"/>
      <c r="B40" s="3" t="s">
        <v>123</v>
      </c>
      <c r="C40" s="3">
        <f>SUM(C38:C39)</f>
        <v>2657.92</v>
      </c>
      <c r="D40" s="3">
        <f>C40+D36</f>
        <v>19615.120000000003</v>
      </c>
      <c r="E40" s="1"/>
      <c r="F40" s="1"/>
    </row>
    <row r="41" spans="1:6" x14ac:dyDescent="0.25">
      <c r="A41" s="13"/>
      <c r="B41" s="3" t="s">
        <v>15</v>
      </c>
      <c r="C41" s="13"/>
      <c r="D41" s="13"/>
      <c r="E41" s="1"/>
      <c r="F41" s="1"/>
    </row>
    <row r="42" spans="1:6" ht="30" x14ac:dyDescent="0.25">
      <c r="A42" s="13">
        <v>1</v>
      </c>
      <c r="B42" s="42" t="s">
        <v>59</v>
      </c>
      <c r="C42" s="13">
        <v>1223.92</v>
      </c>
      <c r="D42" s="3">
        <f>C42+D40</f>
        <v>20839.04</v>
      </c>
      <c r="E42" s="1"/>
      <c r="F42" s="1"/>
    </row>
    <row r="43" spans="1:6" x14ac:dyDescent="0.25">
      <c r="A43" s="13"/>
      <c r="B43" s="46"/>
      <c r="C43" s="13"/>
      <c r="D43" s="13"/>
      <c r="E43" s="1"/>
      <c r="F43" s="1"/>
    </row>
    <row r="44" spans="1:6" x14ac:dyDescent="0.25">
      <c r="A44" s="13"/>
      <c r="B44" s="13"/>
      <c r="C44" s="42"/>
      <c r="D44" s="3"/>
      <c r="E44" s="1"/>
      <c r="F44" s="1"/>
    </row>
    <row r="45" spans="1:6" x14ac:dyDescent="0.25">
      <c r="A45" s="13"/>
      <c r="B45" s="3"/>
      <c r="C45" s="13"/>
      <c r="D45" s="3"/>
      <c r="E45" s="1"/>
      <c r="F45" s="1"/>
    </row>
    <row r="46" spans="1:6" x14ac:dyDescent="0.25">
      <c r="A46" s="13"/>
      <c r="B46" s="3"/>
      <c r="C46" s="13"/>
      <c r="D46" s="13"/>
      <c r="E46" s="1"/>
      <c r="F46" s="1"/>
    </row>
    <row r="47" spans="1:6" x14ac:dyDescent="0.25">
      <c r="A47" s="13"/>
      <c r="B47" s="13"/>
      <c r="C47" s="13"/>
      <c r="D47" s="13"/>
      <c r="E47" s="1"/>
      <c r="F47" s="1"/>
    </row>
    <row r="48" spans="1:6" x14ac:dyDescent="0.25">
      <c r="A48" s="13"/>
      <c r="B48" s="13"/>
      <c r="C48" s="13"/>
      <c r="D48" s="13"/>
      <c r="E48" s="1"/>
      <c r="F48" s="1"/>
    </row>
    <row r="49" spans="1:6" x14ac:dyDescent="0.25">
      <c r="A49" s="13"/>
      <c r="B49" s="46"/>
      <c r="C49" s="13"/>
      <c r="D49" s="13"/>
      <c r="E49" s="1"/>
      <c r="F49" s="1"/>
    </row>
    <row r="50" spans="1:6" x14ac:dyDescent="0.25">
      <c r="A50" s="42"/>
      <c r="B50" s="42"/>
      <c r="C50" s="42"/>
      <c r="D50" s="3"/>
      <c r="E50" s="1"/>
      <c r="F50" s="1"/>
    </row>
    <row r="51" spans="1:6" x14ac:dyDescent="0.25">
      <c r="A51" s="13"/>
      <c r="B51" s="42"/>
      <c r="C51" s="42"/>
      <c r="D51" s="13"/>
      <c r="E51" s="1"/>
      <c r="F51" s="1"/>
    </row>
    <row r="52" spans="1:6" x14ac:dyDescent="0.25">
      <c r="A52" s="13"/>
      <c r="B52" s="46"/>
      <c r="C52" s="13"/>
      <c r="D52" s="3"/>
      <c r="E52" s="1"/>
      <c r="F52" s="1"/>
    </row>
    <row r="53" spans="1:6" x14ac:dyDescent="0.25">
      <c r="A53" s="13"/>
      <c r="B53" s="3"/>
      <c r="C53" s="3"/>
      <c r="D53" s="3"/>
      <c r="E53" s="1"/>
      <c r="F53" s="1"/>
    </row>
    <row r="54" spans="1:6" x14ac:dyDescent="0.25">
      <c r="A54" s="13"/>
      <c r="B54" s="13"/>
      <c r="C54" s="13"/>
      <c r="D54" s="13"/>
      <c r="E54" s="1"/>
      <c r="F54" s="1"/>
    </row>
    <row r="55" spans="1:6" x14ac:dyDescent="0.25">
      <c r="A55" s="13"/>
      <c r="B55" s="13"/>
      <c r="C55" s="13"/>
      <c r="D55" s="13"/>
      <c r="E55" s="1"/>
      <c r="F55" s="1"/>
    </row>
    <row r="56" spans="1:6" x14ac:dyDescent="0.25">
      <c r="A56" s="13"/>
      <c r="B56" s="13"/>
      <c r="C56" s="13"/>
      <c r="D56" s="3"/>
      <c r="E56" s="1"/>
      <c r="F56" s="1"/>
    </row>
    <row r="57" spans="1:6" x14ac:dyDescent="0.25">
      <c r="A57" s="13"/>
      <c r="B57" s="42"/>
      <c r="C57" s="42"/>
      <c r="D57" s="3"/>
      <c r="E57" s="1"/>
      <c r="F57" s="1"/>
    </row>
    <row r="58" spans="1:6" x14ac:dyDescent="0.25">
      <c r="A58" s="13"/>
      <c r="B58" s="13"/>
      <c r="C58" s="13"/>
      <c r="D58" s="13"/>
      <c r="E58" s="1"/>
      <c r="F58" s="1"/>
    </row>
    <row r="59" spans="1:6" x14ac:dyDescent="0.25">
      <c r="A59" s="13"/>
      <c r="B59" s="3"/>
      <c r="C59" s="3"/>
      <c r="D59" s="3"/>
      <c r="E59" s="1"/>
      <c r="F59" s="1"/>
    </row>
    <row r="60" spans="1:6" x14ac:dyDescent="0.25">
      <c r="A60" s="25"/>
      <c r="B60" s="34"/>
      <c r="C60" s="25"/>
      <c r="D60" s="15"/>
    </row>
    <row r="61" spans="1:6" x14ac:dyDescent="0.25">
      <c r="A61" s="25"/>
      <c r="B61" s="25"/>
      <c r="C61" s="25"/>
      <c r="D61" s="15"/>
    </row>
    <row r="62" spans="1:6" x14ac:dyDescent="0.25">
      <c r="A62" s="25"/>
      <c r="B62" s="25"/>
      <c r="C62" s="25"/>
      <c r="D62" s="15"/>
    </row>
    <row r="63" spans="1:6" x14ac:dyDescent="0.25">
      <c r="A63" s="25"/>
      <c r="B63" s="25"/>
      <c r="C63" s="25"/>
      <c r="D63" s="15"/>
    </row>
    <row r="64" spans="1:6" x14ac:dyDescent="0.25">
      <c r="A64" s="25"/>
      <c r="B64" s="13"/>
      <c r="C64" s="25"/>
      <c r="D64" s="15"/>
    </row>
    <row r="65" spans="1:4" x14ac:dyDescent="0.25">
      <c r="A65" s="15"/>
      <c r="B65" s="3"/>
      <c r="C65" s="14"/>
      <c r="D65" s="14"/>
    </row>
    <row r="66" spans="1:4" x14ac:dyDescent="0.25">
      <c r="A66" s="15"/>
      <c r="B66" s="34"/>
      <c r="C66" s="15"/>
      <c r="D66" s="15"/>
    </row>
    <row r="67" spans="1:4" x14ac:dyDescent="0.25">
      <c r="A67" s="25"/>
      <c r="B67" s="13"/>
      <c r="C67" s="25"/>
      <c r="D67" s="15"/>
    </row>
    <row r="68" spans="1:4" x14ac:dyDescent="0.25">
      <c r="A68" s="25"/>
      <c r="B68" s="25"/>
      <c r="C68" s="25"/>
      <c r="D68" s="15"/>
    </row>
    <row r="69" spans="1:4" x14ac:dyDescent="0.25">
      <c r="A69" s="25"/>
      <c r="B69" s="25"/>
      <c r="C69" s="25"/>
      <c r="D69" s="15"/>
    </row>
    <row r="70" spans="1:4" x14ac:dyDescent="0.25">
      <c r="A70" s="25"/>
      <c r="B70" s="13"/>
      <c r="C70" s="25"/>
      <c r="D70" s="15"/>
    </row>
    <row r="71" spans="1:4" x14ac:dyDescent="0.25">
      <c r="A71" s="15"/>
      <c r="B71" s="34"/>
      <c r="C71" s="14"/>
      <c r="D71" s="14"/>
    </row>
    <row r="72" spans="1:4" x14ac:dyDescent="0.25">
      <c r="A72" s="15"/>
      <c r="B72" s="34"/>
      <c r="C72" s="15"/>
      <c r="D72" s="15"/>
    </row>
    <row r="73" spans="1:4" x14ac:dyDescent="0.25">
      <c r="A73" s="25"/>
      <c r="B73" s="25"/>
      <c r="C73" s="25"/>
      <c r="D73" s="15"/>
    </row>
    <row r="74" spans="1:4" x14ac:dyDescent="0.25">
      <c r="A74" s="25"/>
      <c r="B74" s="25"/>
      <c r="C74" s="25"/>
      <c r="D74" s="15"/>
    </row>
    <row r="75" spans="1:4" x14ac:dyDescent="0.25">
      <c r="A75" s="25"/>
      <c r="B75" s="13"/>
      <c r="C75" s="25"/>
      <c r="D75" s="15"/>
    </row>
    <row r="76" spans="1:4" x14ac:dyDescent="0.25">
      <c r="B76" s="41"/>
      <c r="C76" s="23"/>
      <c r="D76" s="2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A28" workbookViewId="0">
      <selection activeCell="D54" sqref="D54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15.95" customHeight="1" x14ac:dyDescent="0.35">
      <c r="A1" s="1"/>
      <c r="B1" s="73" t="s">
        <v>62</v>
      </c>
      <c r="C1" s="73"/>
      <c r="D1" s="73"/>
      <c r="E1" s="7"/>
      <c r="F1" s="7"/>
      <c r="G1" s="7"/>
      <c r="H1" s="7"/>
    </row>
    <row r="2" spans="1:8" ht="15.95" customHeight="1" x14ac:dyDescent="0.25">
      <c r="A2" s="1"/>
      <c r="B2" s="2" t="s">
        <v>47</v>
      </c>
      <c r="C2" s="40"/>
      <c r="D2" s="40"/>
      <c r="E2" s="1"/>
      <c r="F2" s="1"/>
      <c r="G2" s="1"/>
      <c r="H2" s="1"/>
    </row>
    <row r="3" spans="1:8" ht="15.95" customHeight="1" x14ac:dyDescent="0.25">
      <c r="A3" s="1"/>
      <c r="B3" s="72" t="s">
        <v>6</v>
      </c>
      <c r="C3" s="72"/>
      <c r="D3" s="72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30" x14ac:dyDescent="0.25">
      <c r="A6" s="8">
        <v>1</v>
      </c>
      <c r="B6" s="13" t="s">
        <v>58</v>
      </c>
      <c r="C6" s="8">
        <v>5280</v>
      </c>
      <c r="D6" s="10">
        <v>5280</v>
      </c>
      <c r="E6" s="1"/>
      <c r="F6" s="1"/>
      <c r="G6" s="1"/>
      <c r="H6" s="1"/>
    </row>
    <row r="7" spans="1:8" s="4" customFormat="1" x14ac:dyDescent="0.25">
      <c r="A7" s="42"/>
      <c r="B7" s="3" t="s">
        <v>5</v>
      </c>
      <c r="C7" s="42"/>
      <c r="D7" s="3"/>
    </row>
    <row r="8" spans="1:8" s="1" customFormat="1" ht="15" customHeight="1" x14ac:dyDescent="0.25">
      <c r="A8" s="8">
        <v>1</v>
      </c>
      <c r="B8" s="13" t="s">
        <v>58</v>
      </c>
      <c r="C8" s="8">
        <v>5280</v>
      </c>
      <c r="D8" s="13"/>
    </row>
    <row r="9" spans="1:8" s="4" customFormat="1" x14ac:dyDescent="0.25">
      <c r="A9" s="42">
        <v>2</v>
      </c>
      <c r="B9" s="13" t="s">
        <v>72</v>
      </c>
      <c r="C9" s="42">
        <v>2284</v>
      </c>
      <c r="D9" s="3"/>
    </row>
    <row r="10" spans="1:8" s="1" customFormat="1" x14ac:dyDescent="0.25">
      <c r="A10" s="42">
        <v>3</v>
      </c>
      <c r="B10" s="13" t="s">
        <v>73</v>
      </c>
      <c r="C10" s="42">
        <v>257.3</v>
      </c>
      <c r="D10" s="3"/>
    </row>
    <row r="11" spans="1:8" s="1" customFormat="1" x14ac:dyDescent="0.25">
      <c r="A11" s="13"/>
      <c r="B11" s="3" t="s">
        <v>71</v>
      </c>
      <c r="C11" s="3">
        <f>SUM(C8:C10)</f>
        <v>7821.3</v>
      </c>
      <c r="D11" s="3">
        <f>D6+C11</f>
        <v>13101.3</v>
      </c>
    </row>
    <row r="12" spans="1:8" s="1" customFormat="1" x14ac:dyDescent="0.25">
      <c r="A12" s="42"/>
      <c r="B12" s="3" t="s">
        <v>3</v>
      </c>
      <c r="C12" s="8"/>
      <c r="D12" s="3"/>
    </row>
    <row r="13" spans="1:8" s="1" customFormat="1" ht="30" x14ac:dyDescent="0.25">
      <c r="A13" s="8">
        <v>1</v>
      </c>
      <c r="B13" s="13" t="s">
        <v>58</v>
      </c>
      <c r="C13" s="8">
        <v>5280</v>
      </c>
      <c r="D13" s="3"/>
    </row>
    <row r="14" spans="1:8" s="4" customFormat="1" x14ac:dyDescent="0.25">
      <c r="A14" s="42">
        <v>2</v>
      </c>
      <c r="B14" s="13" t="s">
        <v>77</v>
      </c>
      <c r="C14" s="8">
        <v>945.83</v>
      </c>
      <c r="D14" s="3"/>
    </row>
    <row r="15" spans="1:8" s="1" customFormat="1" x14ac:dyDescent="0.25">
      <c r="A15" s="42">
        <v>3</v>
      </c>
      <c r="B15" s="13" t="s">
        <v>78</v>
      </c>
      <c r="C15" s="42">
        <v>1381</v>
      </c>
      <c r="D15" s="3"/>
    </row>
    <row r="16" spans="1:8" s="1" customFormat="1" x14ac:dyDescent="0.25">
      <c r="A16" s="42"/>
      <c r="B16" s="3" t="s">
        <v>79</v>
      </c>
      <c r="C16" s="42">
        <v>7606.83</v>
      </c>
      <c r="D16" s="3">
        <v>20708.13</v>
      </c>
    </row>
    <row r="17" spans="1:4" s="1" customFormat="1" x14ac:dyDescent="0.25">
      <c r="A17" s="42"/>
      <c r="B17" s="3" t="s">
        <v>7</v>
      </c>
      <c r="C17" s="42"/>
      <c r="D17" s="3"/>
    </row>
    <row r="18" spans="1:4" s="1" customFormat="1" ht="30" x14ac:dyDescent="0.25">
      <c r="A18" s="8">
        <v>1</v>
      </c>
      <c r="B18" s="13" t="s">
        <v>58</v>
      </c>
      <c r="C18" s="8">
        <v>5280</v>
      </c>
      <c r="D18" s="3"/>
    </row>
    <row r="19" spans="1:4" s="1" customFormat="1" x14ac:dyDescent="0.25">
      <c r="A19" s="8">
        <v>2</v>
      </c>
      <c r="B19" s="13" t="s">
        <v>85</v>
      </c>
      <c r="C19" s="8">
        <v>3200</v>
      </c>
      <c r="D19" s="3"/>
    </row>
    <row r="20" spans="1:4" s="1" customFormat="1" x14ac:dyDescent="0.25">
      <c r="A20" s="8"/>
      <c r="B20" s="3" t="s">
        <v>84</v>
      </c>
      <c r="C20" s="10">
        <v>8480</v>
      </c>
      <c r="D20" s="3">
        <v>29188.13</v>
      </c>
    </row>
    <row r="21" spans="1:4" s="1" customFormat="1" x14ac:dyDescent="0.25">
      <c r="A21" s="13"/>
      <c r="B21" s="3" t="s">
        <v>8</v>
      </c>
      <c r="C21" s="42"/>
      <c r="D21" s="3"/>
    </row>
    <row r="22" spans="1:4" s="1" customFormat="1" ht="30" x14ac:dyDescent="0.25">
      <c r="A22" s="42">
        <v>1</v>
      </c>
      <c r="B22" s="13" t="s">
        <v>58</v>
      </c>
      <c r="C22" s="42">
        <v>5280</v>
      </c>
      <c r="D22" s="3"/>
    </row>
    <row r="23" spans="1:4" s="1" customFormat="1" x14ac:dyDescent="0.25">
      <c r="A23" s="42">
        <v>4</v>
      </c>
      <c r="B23" s="42" t="s">
        <v>89</v>
      </c>
      <c r="C23" s="42">
        <v>1140.0999999999999</v>
      </c>
      <c r="D23" s="3"/>
    </row>
    <row r="24" spans="1:4" s="1" customFormat="1" x14ac:dyDescent="0.25">
      <c r="A24" s="13"/>
      <c r="B24" s="3" t="s">
        <v>90</v>
      </c>
      <c r="C24" s="10">
        <f>SUM(C22:C23)</f>
        <v>6420.1</v>
      </c>
      <c r="D24" s="3">
        <v>35608.230000000003</v>
      </c>
    </row>
    <row r="25" spans="1:4" s="1" customFormat="1" x14ac:dyDescent="0.25">
      <c r="A25" s="13"/>
      <c r="B25" s="3" t="s">
        <v>9</v>
      </c>
      <c r="C25" s="8"/>
      <c r="D25" s="3"/>
    </row>
    <row r="26" spans="1:4" s="1" customFormat="1" ht="30" x14ac:dyDescent="0.25">
      <c r="A26" s="13">
        <v>1</v>
      </c>
      <c r="B26" s="13" t="s">
        <v>58</v>
      </c>
      <c r="C26" s="8">
        <v>5280</v>
      </c>
      <c r="D26" s="3"/>
    </row>
    <row r="27" spans="1:4" s="1" customFormat="1" x14ac:dyDescent="0.25">
      <c r="A27" s="13">
        <v>2</v>
      </c>
      <c r="B27" s="13" t="s">
        <v>94</v>
      </c>
      <c r="C27" s="8">
        <v>3888.8</v>
      </c>
      <c r="D27" s="3"/>
    </row>
    <row r="28" spans="1:4" s="1" customFormat="1" x14ac:dyDescent="0.25">
      <c r="A28" s="13">
        <v>3</v>
      </c>
      <c r="B28" s="13" t="s">
        <v>95</v>
      </c>
      <c r="C28" s="8">
        <v>332</v>
      </c>
      <c r="D28" s="3"/>
    </row>
    <row r="29" spans="1:4" s="1" customFormat="1" x14ac:dyDescent="0.25">
      <c r="A29" s="13">
        <v>4</v>
      </c>
      <c r="B29" s="13" t="s">
        <v>96</v>
      </c>
      <c r="C29" s="8">
        <v>1430.15</v>
      </c>
      <c r="D29" s="3"/>
    </row>
    <row r="30" spans="1:4" s="1" customFormat="1" x14ac:dyDescent="0.25">
      <c r="A30" s="13">
        <v>5</v>
      </c>
      <c r="B30" s="13" t="s">
        <v>97</v>
      </c>
      <c r="C30" s="8">
        <v>140</v>
      </c>
      <c r="D30" s="3"/>
    </row>
    <row r="31" spans="1:4" s="1" customFormat="1" x14ac:dyDescent="0.25">
      <c r="A31" s="13">
        <v>6</v>
      </c>
      <c r="B31" s="13" t="s">
        <v>98</v>
      </c>
      <c r="C31" s="8">
        <v>128</v>
      </c>
      <c r="D31" s="3"/>
    </row>
    <row r="32" spans="1:4" s="1" customFormat="1" ht="30" x14ac:dyDescent="0.25">
      <c r="A32" s="45">
        <v>7</v>
      </c>
      <c r="B32" s="13" t="s">
        <v>101</v>
      </c>
      <c r="C32" s="52">
        <v>3903</v>
      </c>
      <c r="D32" s="62"/>
    </row>
    <row r="33" spans="1:4" s="1" customFormat="1" x14ac:dyDescent="0.25">
      <c r="A33" s="13"/>
      <c r="B33" s="3" t="s">
        <v>99</v>
      </c>
      <c r="C33" s="10">
        <f>SUM(C26:C32)</f>
        <v>15101.949999999999</v>
      </c>
      <c r="D33" s="3">
        <v>50710.18</v>
      </c>
    </row>
    <row r="34" spans="1:4" s="1" customFormat="1" x14ac:dyDescent="0.25">
      <c r="A34" s="13"/>
      <c r="B34" s="3" t="s">
        <v>10</v>
      </c>
      <c r="C34" s="8"/>
      <c r="D34" s="3"/>
    </row>
    <row r="35" spans="1:4" s="1" customFormat="1" ht="30" x14ac:dyDescent="0.25">
      <c r="A35" s="13">
        <v>1</v>
      </c>
      <c r="B35" s="13" t="s">
        <v>58</v>
      </c>
      <c r="C35" s="10">
        <v>5280</v>
      </c>
      <c r="D35" s="3">
        <v>55990.18</v>
      </c>
    </row>
    <row r="36" spans="1:4" s="1" customFormat="1" x14ac:dyDescent="0.25">
      <c r="A36" s="13"/>
      <c r="B36" s="3" t="s">
        <v>11</v>
      </c>
      <c r="C36" s="8"/>
      <c r="D36" s="3"/>
    </row>
    <row r="37" spans="1:4" s="1" customFormat="1" ht="30" x14ac:dyDescent="0.25">
      <c r="A37" s="13">
        <v>1</v>
      </c>
      <c r="B37" s="13" t="s">
        <v>58</v>
      </c>
      <c r="C37" s="8">
        <v>5280</v>
      </c>
      <c r="D37" s="3"/>
    </row>
    <row r="38" spans="1:4" s="1" customFormat="1" x14ac:dyDescent="0.25">
      <c r="A38" s="13">
        <v>2</v>
      </c>
      <c r="B38" s="13" t="s">
        <v>112</v>
      </c>
      <c r="C38" s="8">
        <v>900</v>
      </c>
      <c r="D38" s="3"/>
    </row>
    <row r="39" spans="1:4" s="1" customFormat="1" x14ac:dyDescent="0.25">
      <c r="A39" s="13"/>
      <c r="B39" s="3" t="s">
        <v>111</v>
      </c>
      <c r="C39" s="10">
        <f>SUM(C37:C38)</f>
        <v>6180</v>
      </c>
      <c r="D39" s="3">
        <v>62170.18</v>
      </c>
    </row>
    <row r="40" spans="1:4" s="1" customFormat="1" x14ac:dyDescent="0.25">
      <c r="A40" s="13"/>
      <c r="B40" s="3" t="s">
        <v>12</v>
      </c>
      <c r="C40" s="8"/>
      <c r="D40" s="3"/>
    </row>
    <row r="41" spans="1:4" s="1" customFormat="1" ht="30" x14ac:dyDescent="0.25">
      <c r="A41" s="13">
        <v>1</v>
      </c>
      <c r="B41" s="13" t="s">
        <v>58</v>
      </c>
      <c r="C41" s="8">
        <v>5280</v>
      </c>
      <c r="D41" s="3"/>
    </row>
    <row r="42" spans="1:4" s="1" customFormat="1" x14ac:dyDescent="0.25">
      <c r="A42" s="13">
        <v>2</v>
      </c>
      <c r="B42" s="13" t="s">
        <v>113</v>
      </c>
      <c r="C42" s="8">
        <v>201</v>
      </c>
      <c r="D42" s="3"/>
    </row>
    <row r="43" spans="1:4" s="1" customFormat="1" x14ac:dyDescent="0.25">
      <c r="A43" s="13"/>
      <c r="B43" s="3" t="s">
        <v>114</v>
      </c>
      <c r="C43" s="10">
        <f>SUM(C41:C42)</f>
        <v>5481</v>
      </c>
      <c r="D43" s="3">
        <v>67651.179999999993</v>
      </c>
    </row>
    <row r="44" spans="1:4" s="1" customFormat="1" x14ac:dyDescent="0.25">
      <c r="A44" s="13"/>
      <c r="B44" s="3" t="s">
        <v>13</v>
      </c>
      <c r="C44" s="8"/>
      <c r="D44" s="3"/>
    </row>
    <row r="45" spans="1:4" s="1" customFormat="1" ht="30" x14ac:dyDescent="0.25">
      <c r="A45" s="13">
        <v>1</v>
      </c>
      <c r="B45" s="13" t="s">
        <v>58</v>
      </c>
      <c r="C45" s="8">
        <v>5280</v>
      </c>
      <c r="D45" s="3">
        <f>C45+D43</f>
        <v>72931.179999999993</v>
      </c>
    </row>
    <row r="46" spans="1:4" s="1" customFormat="1" x14ac:dyDescent="0.25">
      <c r="A46" s="13"/>
      <c r="B46" s="3" t="s">
        <v>14</v>
      </c>
      <c r="C46" s="8"/>
      <c r="D46" s="3"/>
    </row>
    <row r="47" spans="1:4" s="1" customFormat="1" ht="30" x14ac:dyDescent="0.25">
      <c r="A47" s="13">
        <v>1</v>
      </c>
      <c r="B47" s="13" t="s">
        <v>58</v>
      </c>
      <c r="C47" s="8">
        <v>5280</v>
      </c>
      <c r="D47" s="3"/>
    </row>
    <row r="48" spans="1:4" s="1" customFormat="1" x14ac:dyDescent="0.25">
      <c r="A48" s="13">
        <v>2</v>
      </c>
      <c r="B48" s="13" t="s">
        <v>124</v>
      </c>
      <c r="C48" s="8">
        <v>1604</v>
      </c>
      <c r="D48" s="3"/>
    </row>
    <row r="49" spans="1:4" s="1" customFormat="1" x14ac:dyDescent="0.25">
      <c r="A49" s="13"/>
      <c r="B49" s="3" t="s">
        <v>123</v>
      </c>
      <c r="C49" s="10">
        <f>SUM(C47:C48)</f>
        <v>6884</v>
      </c>
      <c r="D49" s="3">
        <f>C49+D45</f>
        <v>79815.179999999993</v>
      </c>
    </row>
    <row r="50" spans="1:4" s="1" customFormat="1" x14ac:dyDescent="0.25">
      <c r="A50" s="13"/>
      <c r="B50" s="3" t="s">
        <v>15</v>
      </c>
      <c r="C50" s="8"/>
      <c r="D50" s="3"/>
    </row>
    <row r="51" spans="1:4" s="1" customFormat="1" ht="30" x14ac:dyDescent="0.25">
      <c r="A51" s="13">
        <v>1</v>
      </c>
      <c r="B51" s="13" t="s">
        <v>58</v>
      </c>
      <c r="C51" s="8">
        <v>5280</v>
      </c>
      <c r="D51" s="3"/>
    </row>
    <row r="52" spans="1:4" s="1" customFormat="1" ht="30" x14ac:dyDescent="0.25">
      <c r="A52" s="13">
        <v>2</v>
      </c>
      <c r="B52" s="13" t="s">
        <v>129</v>
      </c>
      <c r="C52" s="8">
        <v>11901</v>
      </c>
      <c r="D52" s="3"/>
    </row>
    <row r="53" spans="1:4" s="1" customFormat="1" x14ac:dyDescent="0.25">
      <c r="A53" s="13">
        <v>3</v>
      </c>
      <c r="B53" s="3" t="s">
        <v>130</v>
      </c>
      <c r="C53" s="8">
        <f>SUM(C51:C52)</f>
        <v>17181</v>
      </c>
      <c r="D53" s="3">
        <f>C53+D49</f>
        <v>96996.18</v>
      </c>
    </row>
    <row r="54" spans="1:4" s="1" customFormat="1" x14ac:dyDescent="0.25">
      <c r="A54" s="13"/>
      <c r="B54" s="13"/>
      <c r="C54" s="8"/>
      <c r="D54" s="3"/>
    </row>
    <row r="55" spans="1:4" s="1" customFormat="1" x14ac:dyDescent="0.25">
      <c r="A55" s="13"/>
      <c r="B55" s="13"/>
      <c r="C55" s="8"/>
      <c r="D55" s="3"/>
    </row>
    <row r="56" spans="1:4" s="1" customFormat="1" x14ac:dyDescent="0.25">
      <c r="A56" s="13"/>
      <c r="B56" s="13"/>
      <c r="C56" s="8"/>
      <c r="D56" s="3"/>
    </row>
    <row r="57" spans="1:4" s="1" customFormat="1" x14ac:dyDescent="0.25">
      <c r="A57" s="13"/>
      <c r="B57" s="13"/>
      <c r="C57" s="42"/>
      <c r="D57" s="3"/>
    </row>
    <row r="58" spans="1:4" x14ac:dyDescent="0.25">
      <c r="A58" s="15"/>
      <c r="B58" s="13"/>
      <c r="C58" s="8"/>
      <c r="D58" s="1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D33" sqref="D33"/>
    </sheetView>
  </sheetViews>
  <sheetFormatPr defaultRowHeight="15" x14ac:dyDescent="0.25"/>
  <cols>
    <col min="1" max="1" width="4.28515625" customWidth="1"/>
    <col min="2" max="2" width="46" customWidth="1"/>
    <col min="3" max="3" width="10" customWidth="1"/>
    <col min="4" max="4" width="10.85546875" customWidth="1"/>
  </cols>
  <sheetData>
    <row r="1" spans="1:4" ht="15.75" x14ac:dyDescent="0.25">
      <c r="A1" s="1"/>
      <c r="B1" s="73" t="s">
        <v>62</v>
      </c>
      <c r="C1" s="73"/>
      <c r="D1" s="73"/>
    </row>
    <row r="2" spans="1:4" ht="15.75" x14ac:dyDescent="0.25">
      <c r="A2" s="1"/>
      <c r="B2" s="2" t="s">
        <v>47</v>
      </c>
      <c r="C2" s="40"/>
      <c r="D2" s="40"/>
    </row>
    <row r="3" spans="1:4" ht="15.75" x14ac:dyDescent="0.25">
      <c r="A3" s="1"/>
      <c r="B3" s="72" t="s">
        <v>34</v>
      </c>
      <c r="C3" s="72"/>
      <c r="D3" s="72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2</v>
      </c>
      <c r="C5" s="8"/>
      <c r="D5" s="8"/>
    </row>
    <row r="6" spans="1:4" x14ac:dyDescent="0.25">
      <c r="A6" s="8">
        <v>1</v>
      </c>
      <c r="B6" s="13" t="s">
        <v>68</v>
      </c>
      <c r="C6" s="47">
        <v>3908</v>
      </c>
      <c r="D6" s="10"/>
    </row>
    <row r="7" spans="1:4" x14ac:dyDescent="0.25">
      <c r="A7" s="8">
        <v>2</v>
      </c>
      <c r="B7" s="13" t="s">
        <v>69</v>
      </c>
      <c r="C7" s="47">
        <v>185.89</v>
      </c>
      <c r="D7" s="10"/>
    </row>
    <row r="8" spans="1:4" x14ac:dyDescent="0.25">
      <c r="A8" s="8"/>
      <c r="B8" s="13" t="s">
        <v>67</v>
      </c>
      <c r="C8" s="47">
        <f>SUM(C6:C7)</f>
        <v>4093.89</v>
      </c>
      <c r="D8" s="10">
        <v>4093.89</v>
      </c>
    </row>
    <row r="9" spans="1:4" x14ac:dyDescent="0.25">
      <c r="A9" s="42"/>
      <c r="B9" s="3" t="s">
        <v>5</v>
      </c>
      <c r="C9" s="42"/>
      <c r="D9" s="3"/>
    </row>
    <row r="10" spans="1:4" x14ac:dyDescent="0.25">
      <c r="A10" s="8">
        <v>1</v>
      </c>
      <c r="B10" s="42" t="s">
        <v>74</v>
      </c>
      <c r="C10" s="42">
        <f>2719.46+461.65+972.04+191.29+517.95</f>
        <v>4862.3899999999994</v>
      </c>
      <c r="D10" s="3">
        <f>D8+C10</f>
        <v>8956.2799999999988</v>
      </c>
    </row>
    <row r="11" spans="1:4" x14ac:dyDescent="0.25">
      <c r="A11" s="8"/>
      <c r="B11" s="3" t="s">
        <v>3</v>
      </c>
      <c r="C11" s="42"/>
      <c r="D11" s="3"/>
    </row>
    <row r="12" spans="1:4" x14ac:dyDescent="0.25">
      <c r="A12" s="42">
        <v>1</v>
      </c>
      <c r="B12" s="42" t="s">
        <v>80</v>
      </c>
      <c r="C12" s="42">
        <v>2238.71</v>
      </c>
      <c r="D12" s="3">
        <v>11194.99</v>
      </c>
    </row>
    <row r="13" spans="1:4" x14ac:dyDescent="0.25">
      <c r="A13" s="42"/>
      <c r="B13" s="3" t="s">
        <v>7</v>
      </c>
      <c r="C13" s="42"/>
      <c r="D13" s="3"/>
    </row>
    <row r="14" spans="1:4" x14ac:dyDescent="0.25">
      <c r="A14" s="42">
        <v>1</v>
      </c>
      <c r="B14" s="42" t="s">
        <v>86</v>
      </c>
      <c r="C14" s="42">
        <v>13419.25</v>
      </c>
      <c r="D14" s="3"/>
    </row>
    <row r="15" spans="1:4" x14ac:dyDescent="0.25">
      <c r="A15" s="42">
        <v>2</v>
      </c>
      <c r="B15" s="13" t="s">
        <v>87</v>
      </c>
      <c r="C15" s="42">
        <v>367.04</v>
      </c>
      <c r="D15" s="3"/>
    </row>
    <row r="16" spans="1:4" x14ac:dyDescent="0.25">
      <c r="A16" s="42"/>
      <c r="B16" s="3" t="s">
        <v>84</v>
      </c>
      <c r="C16" s="3">
        <v>13786.29</v>
      </c>
      <c r="D16" s="3">
        <v>24981.279999999999</v>
      </c>
    </row>
    <row r="17" spans="1:4" x14ac:dyDescent="0.25">
      <c r="A17" s="42"/>
      <c r="B17" s="3" t="s">
        <v>9</v>
      </c>
      <c r="C17" s="42"/>
      <c r="D17" s="3"/>
    </row>
    <row r="18" spans="1:4" x14ac:dyDescent="0.25">
      <c r="A18" s="42">
        <v>1</v>
      </c>
      <c r="B18" s="42" t="s">
        <v>100</v>
      </c>
      <c r="C18" s="3">
        <v>586.20000000000005</v>
      </c>
      <c r="D18" s="3">
        <v>25567.48</v>
      </c>
    </row>
    <row r="19" spans="1:4" x14ac:dyDescent="0.25">
      <c r="A19" s="42"/>
      <c r="B19" s="3" t="s">
        <v>12</v>
      </c>
      <c r="C19" s="42"/>
      <c r="D19" s="3"/>
    </row>
    <row r="20" spans="1:4" x14ac:dyDescent="0.25">
      <c r="A20" s="42">
        <v>1</v>
      </c>
      <c r="B20" s="13" t="s">
        <v>115</v>
      </c>
      <c r="C20" s="3">
        <v>1357.07</v>
      </c>
      <c r="D20" s="3">
        <v>26924.55</v>
      </c>
    </row>
    <row r="21" spans="1:4" x14ac:dyDescent="0.25">
      <c r="A21" s="42"/>
      <c r="B21" s="3" t="s">
        <v>13</v>
      </c>
      <c r="C21" s="42"/>
      <c r="D21" s="3"/>
    </row>
    <row r="22" spans="1:4" x14ac:dyDescent="0.25">
      <c r="A22" s="42">
        <v>1</v>
      </c>
      <c r="B22" s="13" t="s">
        <v>119</v>
      </c>
      <c r="C22" s="42">
        <v>142.75</v>
      </c>
      <c r="D22" s="3"/>
    </row>
    <row r="23" spans="1:4" x14ac:dyDescent="0.25">
      <c r="A23" s="42">
        <v>2</v>
      </c>
      <c r="B23" s="13" t="s">
        <v>120</v>
      </c>
      <c r="C23" s="42">
        <v>568.25</v>
      </c>
      <c r="D23" s="3"/>
    </row>
    <row r="24" spans="1:4" x14ac:dyDescent="0.25">
      <c r="A24" s="15"/>
      <c r="B24" s="34" t="s">
        <v>118</v>
      </c>
      <c r="C24" s="14">
        <f>SUM(C22:C23)</f>
        <v>711</v>
      </c>
      <c r="D24" s="14">
        <f>C24+D20</f>
        <v>27635.55</v>
      </c>
    </row>
    <row r="25" spans="1:4" x14ac:dyDescent="0.25">
      <c r="A25" s="15"/>
      <c r="B25" s="34" t="s">
        <v>14</v>
      </c>
      <c r="C25" s="45"/>
      <c r="D25" s="14"/>
    </row>
    <row r="26" spans="1:4" x14ac:dyDescent="0.25">
      <c r="A26" s="15">
        <v>1</v>
      </c>
      <c r="B26" s="25" t="s">
        <v>125</v>
      </c>
      <c r="C26" s="45">
        <v>310</v>
      </c>
      <c r="D26" s="14"/>
    </row>
    <row r="27" spans="1:4" x14ac:dyDescent="0.25">
      <c r="A27" s="15">
        <v>2</v>
      </c>
      <c r="B27" s="25" t="s">
        <v>126</v>
      </c>
      <c r="C27" s="45">
        <v>2169.25</v>
      </c>
      <c r="D27" s="14"/>
    </row>
    <row r="28" spans="1:4" x14ac:dyDescent="0.25">
      <c r="A28" s="15"/>
      <c r="B28" s="34" t="s">
        <v>123</v>
      </c>
      <c r="C28" s="14">
        <f>SUM(C26:C27)</f>
        <v>2479.25</v>
      </c>
      <c r="D28" s="14">
        <f>C28+D24</f>
        <v>30114.799999999999</v>
      </c>
    </row>
    <row r="29" spans="1:4" x14ac:dyDescent="0.25">
      <c r="A29" s="15"/>
      <c r="B29" s="34" t="s">
        <v>15</v>
      </c>
      <c r="C29" s="45"/>
      <c r="D29" s="14"/>
    </row>
    <row r="30" spans="1:4" x14ac:dyDescent="0.25">
      <c r="A30" s="15">
        <v>1</v>
      </c>
      <c r="B30" s="27" t="s">
        <v>131</v>
      </c>
      <c r="C30" s="45">
        <v>530.75</v>
      </c>
      <c r="D30" s="14"/>
    </row>
    <row r="31" spans="1:4" x14ac:dyDescent="0.25">
      <c r="A31" s="15">
        <v>2</v>
      </c>
      <c r="B31" s="25" t="s">
        <v>132</v>
      </c>
      <c r="C31" s="45">
        <v>865.5</v>
      </c>
      <c r="D31" s="14"/>
    </row>
    <row r="32" spans="1:4" x14ac:dyDescent="0.25">
      <c r="A32" s="15"/>
      <c r="B32" s="34" t="s">
        <v>130</v>
      </c>
      <c r="C32" s="14">
        <f>SUM(C30:C31)</f>
        <v>1396.25</v>
      </c>
      <c r="D32" s="14">
        <f>C32+D28</f>
        <v>31511.05</v>
      </c>
    </row>
    <row r="33" spans="1:4" x14ac:dyDescent="0.25">
      <c r="A33" s="15"/>
      <c r="B33" s="25"/>
      <c r="C33" s="45"/>
      <c r="D33" s="14"/>
    </row>
    <row r="34" spans="1:4" x14ac:dyDescent="0.25">
      <c r="A34" s="15"/>
      <c r="B34" s="25"/>
      <c r="C34" s="45"/>
      <c r="D34" s="14"/>
    </row>
    <row r="35" spans="1:4" x14ac:dyDescent="0.25">
      <c r="A35" s="15"/>
      <c r="B35" s="25"/>
      <c r="C35" s="45"/>
      <c r="D35" s="14"/>
    </row>
    <row r="36" spans="1:4" x14ac:dyDescent="0.25">
      <c r="A36" s="15"/>
      <c r="B36" s="25"/>
      <c r="C36" s="45"/>
      <c r="D36" s="14"/>
    </row>
    <row r="37" spans="1:4" x14ac:dyDescent="0.25">
      <c r="A37" s="15"/>
      <c r="B37" s="27"/>
      <c r="C37" s="45"/>
      <c r="D37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13" sqref="D13"/>
    </sheetView>
  </sheetViews>
  <sheetFormatPr defaultRowHeight="15" x14ac:dyDescent="0.25"/>
  <cols>
    <col min="1" max="1" width="4" customWidth="1"/>
    <col min="2" max="2" width="51" customWidth="1"/>
    <col min="3" max="3" width="9.5703125" bestFit="1" customWidth="1"/>
    <col min="4" max="4" width="13.140625" customWidth="1"/>
  </cols>
  <sheetData>
    <row r="1" spans="1:8" ht="21" x14ac:dyDescent="0.35">
      <c r="A1" s="1"/>
      <c r="B1" s="72" t="s">
        <v>62</v>
      </c>
      <c r="C1" s="72"/>
      <c r="D1" s="72"/>
      <c r="E1" s="7"/>
      <c r="F1" s="7"/>
      <c r="G1" s="7"/>
      <c r="H1" s="7"/>
    </row>
    <row r="2" spans="1:8" ht="21.6" customHeight="1" x14ac:dyDescent="0.25">
      <c r="A2" s="6"/>
      <c r="B2" s="74" t="s">
        <v>47</v>
      </c>
      <c r="C2" s="74"/>
      <c r="D2" s="74"/>
      <c r="E2" s="1"/>
      <c r="F2" s="1"/>
      <c r="G2" s="1"/>
      <c r="H2" s="1"/>
    </row>
    <row r="3" spans="1:8" ht="17.25" customHeight="1" x14ac:dyDescent="0.25">
      <c r="A3" s="6"/>
      <c r="B3" s="72" t="s">
        <v>35</v>
      </c>
      <c r="C3" s="72"/>
      <c r="D3" s="72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3" t="s">
        <v>5</v>
      </c>
      <c r="C5" s="10"/>
      <c r="D5" s="10"/>
      <c r="E5" s="1"/>
      <c r="F5" s="1"/>
      <c r="G5" s="1"/>
      <c r="H5" s="1"/>
    </row>
    <row r="6" spans="1:8" x14ac:dyDescent="0.25">
      <c r="A6" s="42">
        <v>1</v>
      </c>
      <c r="B6" s="13" t="s">
        <v>75</v>
      </c>
      <c r="C6" s="51">
        <f>'Лиц. счет. Св. расчет'!C14</f>
        <v>28243</v>
      </c>
      <c r="D6" s="3">
        <f>C6</f>
        <v>28243</v>
      </c>
    </row>
    <row r="7" spans="1:8" x14ac:dyDescent="0.25">
      <c r="A7" s="45"/>
      <c r="B7" s="3" t="s">
        <v>10</v>
      </c>
      <c r="C7" s="45"/>
      <c r="D7" s="14"/>
    </row>
    <row r="8" spans="1:8" x14ac:dyDescent="0.25">
      <c r="A8" s="15">
        <v>1</v>
      </c>
      <c r="B8" s="15" t="s">
        <v>105</v>
      </c>
      <c r="C8" s="14">
        <v>28972</v>
      </c>
      <c r="D8" s="14">
        <v>57215</v>
      </c>
    </row>
    <row r="9" spans="1:8" x14ac:dyDescent="0.25">
      <c r="A9" s="15"/>
      <c r="B9" s="3" t="s">
        <v>14</v>
      </c>
      <c r="C9" s="56"/>
      <c r="D9" s="56"/>
    </row>
    <row r="10" spans="1:8" x14ac:dyDescent="0.25">
      <c r="A10" s="43">
        <v>1</v>
      </c>
      <c r="B10" s="15" t="s">
        <v>127</v>
      </c>
      <c r="C10" s="14">
        <v>4700</v>
      </c>
      <c r="D10" s="14">
        <f>C10+D8</f>
        <v>61915</v>
      </c>
    </row>
    <row r="11" spans="1:8" x14ac:dyDescent="0.25">
      <c r="A11" s="45"/>
      <c r="B11" s="14" t="s">
        <v>15</v>
      </c>
      <c r="C11" s="15"/>
      <c r="D11" s="14"/>
    </row>
    <row r="12" spans="1:8" x14ac:dyDescent="0.25">
      <c r="A12" s="15">
        <v>1</v>
      </c>
      <c r="B12" s="13" t="s">
        <v>134</v>
      </c>
      <c r="C12" s="15">
        <v>14750</v>
      </c>
      <c r="D12" s="14">
        <f>C12+D10</f>
        <v>76665</v>
      </c>
    </row>
    <row r="13" spans="1:8" x14ac:dyDescent="0.25">
      <c r="A13" s="15"/>
      <c r="B13" s="13"/>
      <c r="C13" s="15"/>
      <c r="D13" s="15"/>
    </row>
    <row r="14" spans="1:8" x14ac:dyDescent="0.25">
      <c r="A14" s="15"/>
      <c r="B14" s="68"/>
      <c r="C14" s="17"/>
      <c r="D14" s="14"/>
    </row>
    <row r="15" spans="1:8" x14ac:dyDescent="0.25">
      <c r="A15" s="15"/>
      <c r="B15" s="45"/>
      <c r="C15" s="45"/>
      <c r="D15" s="15"/>
    </row>
    <row r="16" spans="1:8" x14ac:dyDescent="0.25">
      <c r="A16" s="15"/>
      <c r="B16" s="15"/>
      <c r="C16" s="45"/>
      <c r="D16" s="55"/>
    </row>
    <row r="17" spans="1:4" x14ac:dyDescent="0.25">
      <c r="A17" s="15"/>
      <c r="B17" s="14"/>
      <c r="C17" s="45"/>
      <c r="D17" s="14"/>
    </row>
    <row r="18" spans="1:4" x14ac:dyDescent="0.25">
      <c r="A18" s="15"/>
      <c r="B18" s="15"/>
      <c r="C18" s="45"/>
      <c r="D18" s="55"/>
    </row>
    <row r="19" spans="1:4" x14ac:dyDescent="0.25">
      <c r="A19" s="45"/>
      <c r="B19" s="66"/>
      <c r="C19" s="45"/>
      <c r="D19" s="15"/>
    </row>
    <row r="20" spans="1:4" x14ac:dyDescent="0.25">
      <c r="A20" s="15"/>
      <c r="B20" s="15"/>
      <c r="C20" s="15"/>
      <c r="D20" s="15"/>
    </row>
    <row r="21" spans="1:4" x14ac:dyDescent="0.25">
      <c r="A21" s="15"/>
      <c r="B21" s="15"/>
      <c r="C21" s="45"/>
      <c r="D21" s="14"/>
    </row>
    <row r="22" spans="1:4" x14ac:dyDescent="0.25">
      <c r="A22" s="15"/>
      <c r="B22" s="15"/>
      <c r="C22" s="45"/>
      <c r="D22" s="15"/>
    </row>
    <row r="23" spans="1:4" x14ac:dyDescent="0.25">
      <c r="A23" s="15"/>
      <c r="B23" s="25"/>
      <c r="C23" s="15"/>
      <c r="D23" s="14"/>
    </row>
    <row r="24" spans="1:4" x14ac:dyDescent="0.25">
      <c r="A24" s="15"/>
      <c r="B24" s="13"/>
      <c r="C24" s="15"/>
      <c r="D24" s="15"/>
    </row>
    <row r="25" spans="1:4" x14ac:dyDescent="0.25">
      <c r="A25" s="15"/>
      <c r="B25" s="14"/>
      <c r="C25" s="14"/>
      <c r="D25" s="14"/>
    </row>
    <row r="26" spans="1:4" x14ac:dyDescent="0.25">
      <c r="A26" s="15"/>
      <c r="B26" s="26"/>
      <c r="C26" s="15"/>
      <c r="D26" s="15"/>
    </row>
    <row r="27" spans="1:4" x14ac:dyDescent="0.25">
      <c r="A27" s="15"/>
      <c r="B27" s="25"/>
      <c r="C27" s="15"/>
      <c r="D27" s="15"/>
    </row>
    <row r="28" spans="1:4" x14ac:dyDescent="0.25">
      <c r="A28" s="15"/>
      <c r="B28" s="42"/>
      <c r="C28" s="45"/>
      <c r="D28" s="14"/>
    </row>
    <row r="29" spans="1:4" x14ac:dyDescent="0.25">
      <c r="A29" s="15"/>
      <c r="B29" s="26"/>
      <c r="C29" s="14"/>
      <c r="D29" s="14"/>
    </row>
    <row r="30" spans="1:4" x14ac:dyDescent="0.25">
      <c r="A30" s="15"/>
      <c r="B30" s="28"/>
      <c r="C30" s="15"/>
      <c r="D30" s="15"/>
    </row>
    <row r="31" spans="1:4" x14ac:dyDescent="0.25">
      <c r="A31" s="15"/>
      <c r="B31" s="26"/>
      <c r="C31" s="14"/>
      <c r="D31" s="14"/>
    </row>
    <row r="32" spans="1:4" x14ac:dyDescent="0.25">
      <c r="A32" s="15"/>
      <c r="B32" s="26"/>
      <c r="C32" s="15"/>
      <c r="D32" s="15"/>
    </row>
    <row r="33" spans="1:4" x14ac:dyDescent="0.25">
      <c r="A33" s="15"/>
      <c r="B33" s="35"/>
      <c r="C33" s="15"/>
      <c r="D33" s="15"/>
    </row>
    <row r="34" spans="1:4" x14ac:dyDescent="0.25">
      <c r="A34" s="15"/>
      <c r="B34" s="26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12" sqref="D1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2" t="s">
        <v>62</v>
      </c>
      <c r="C1" s="72"/>
      <c r="D1" s="72"/>
    </row>
    <row r="2" spans="1:4" ht="15.75" x14ac:dyDescent="0.25">
      <c r="A2" s="6"/>
      <c r="B2" s="74" t="s">
        <v>47</v>
      </c>
      <c r="C2" s="74"/>
      <c r="D2" s="74"/>
    </row>
    <row r="3" spans="1:4" ht="15.75" x14ac:dyDescent="0.25">
      <c r="A3" s="6"/>
      <c r="B3" s="72" t="s">
        <v>36</v>
      </c>
      <c r="C3" s="72"/>
      <c r="D3" s="72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 t="s">
        <v>3</v>
      </c>
      <c r="C5" s="10"/>
      <c r="D5" s="10"/>
    </row>
    <row r="6" spans="1:4" x14ac:dyDescent="0.25">
      <c r="A6" s="10">
        <v>1</v>
      </c>
      <c r="B6" s="13" t="s">
        <v>81</v>
      </c>
      <c r="C6" s="47">
        <v>14552</v>
      </c>
      <c r="D6" s="10"/>
    </row>
    <row r="7" spans="1:4" x14ac:dyDescent="0.25">
      <c r="A7" s="10"/>
      <c r="B7" s="3" t="s">
        <v>82</v>
      </c>
      <c r="C7" s="69">
        <v>14552</v>
      </c>
      <c r="D7" s="10">
        <v>14552</v>
      </c>
    </row>
    <row r="8" spans="1:4" x14ac:dyDescent="0.25">
      <c r="A8" s="10"/>
      <c r="B8" s="3" t="s">
        <v>12</v>
      </c>
      <c r="C8" s="47"/>
      <c r="D8" s="10"/>
    </row>
    <row r="9" spans="1:4" x14ac:dyDescent="0.25">
      <c r="A9" s="3">
        <v>1</v>
      </c>
      <c r="B9" s="13" t="s">
        <v>116</v>
      </c>
      <c r="C9" s="21">
        <v>2801.29</v>
      </c>
      <c r="D9" s="3">
        <v>17353.29</v>
      </c>
    </row>
    <row r="10" spans="1:4" x14ac:dyDescent="0.25">
      <c r="A10" s="3"/>
      <c r="B10" s="3" t="s">
        <v>13</v>
      </c>
      <c r="C10" s="21"/>
      <c r="D10" s="3"/>
    </row>
    <row r="11" spans="1:4" x14ac:dyDescent="0.25">
      <c r="A11" s="3">
        <v>1</v>
      </c>
      <c r="B11" s="13" t="s">
        <v>121</v>
      </c>
      <c r="C11" s="21">
        <v>2209</v>
      </c>
      <c r="D11" s="3">
        <f>C11+D9</f>
        <v>19562.29</v>
      </c>
    </row>
    <row r="12" spans="1:4" x14ac:dyDescent="0.25">
      <c r="A12" s="14"/>
      <c r="B12" s="14"/>
      <c r="C12" s="22"/>
      <c r="D12" s="14"/>
    </row>
    <row r="13" spans="1:4" x14ac:dyDescent="0.25">
      <c r="A13" s="15"/>
      <c r="B13" s="42"/>
      <c r="C13" s="18"/>
      <c r="D13" s="19"/>
    </row>
    <row r="14" spans="1:4" x14ac:dyDescent="0.25">
      <c r="A14" s="43"/>
      <c r="B14" s="44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6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5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6"/>
      <c r="C28" s="15"/>
      <c r="D28" s="15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42"/>
      <c r="C30" s="45"/>
      <c r="D30" s="14"/>
    </row>
    <row r="31" spans="1:4" x14ac:dyDescent="0.25">
      <c r="A31" s="15"/>
      <c r="B31" s="26"/>
      <c r="C31" s="14"/>
      <c r="D31" s="14"/>
    </row>
    <row r="32" spans="1:4" x14ac:dyDescent="0.25">
      <c r="A32" s="15"/>
      <c r="B32" s="28"/>
      <c r="C32" s="15"/>
      <c r="D32" s="15"/>
    </row>
    <row r="33" spans="1:4" x14ac:dyDescent="0.25">
      <c r="A33" s="15"/>
      <c r="B33" s="26"/>
      <c r="C33" s="14"/>
      <c r="D33" s="14"/>
    </row>
    <row r="34" spans="1:4" x14ac:dyDescent="0.25">
      <c r="A34" s="15"/>
      <c r="B34" s="26"/>
      <c r="C34" s="15"/>
      <c r="D34" s="15"/>
    </row>
    <row r="35" spans="1:4" x14ac:dyDescent="0.25">
      <c r="A35" s="15"/>
      <c r="B35" s="35"/>
      <c r="C35" s="15"/>
      <c r="D35" s="15"/>
    </row>
    <row r="36" spans="1:4" x14ac:dyDescent="0.25">
      <c r="A36" s="15"/>
      <c r="B36" s="26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B8" sqref="B8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2" t="s">
        <v>63</v>
      </c>
      <c r="C1" s="72"/>
      <c r="D1" s="72"/>
      <c r="E1" s="7"/>
      <c r="F1" s="7"/>
      <c r="G1" s="7"/>
      <c r="H1" s="7"/>
    </row>
    <row r="2" spans="1:8" ht="15.75" x14ac:dyDescent="0.25">
      <c r="A2" s="6"/>
      <c r="B2" s="74" t="s">
        <v>47</v>
      </c>
      <c r="C2" s="74"/>
      <c r="D2" s="74"/>
      <c r="E2" s="1"/>
      <c r="F2" s="1"/>
      <c r="G2" s="1"/>
      <c r="H2" s="1"/>
    </row>
    <row r="3" spans="1:8" ht="15.75" x14ac:dyDescent="0.25">
      <c r="A3" s="6"/>
      <c r="B3" s="72" t="s">
        <v>50</v>
      </c>
      <c r="C3" s="72"/>
      <c r="D3" s="72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50"/>
      <c r="C5" s="10"/>
      <c r="D5" s="8"/>
      <c r="E5" s="1"/>
      <c r="F5" s="1"/>
      <c r="G5" s="1"/>
      <c r="H5" s="1"/>
    </row>
    <row r="6" spans="1:8" s="1" customFormat="1" x14ac:dyDescent="0.25">
      <c r="A6" s="13"/>
      <c r="B6" s="13"/>
      <c r="C6" s="13"/>
      <c r="D6" s="3"/>
    </row>
    <row r="7" spans="1:8" s="1" customFormat="1" x14ac:dyDescent="0.25">
      <c r="A7" s="42"/>
      <c r="B7" s="3"/>
      <c r="C7" s="42"/>
      <c r="D7" s="54"/>
    </row>
    <row r="8" spans="1:8" s="5" customFormat="1" x14ac:dyDescent="0.25">
      <c r="A8" s="45"/>
      <c r="B8" s="15"/>
      <c r="C8" s="45"/>
      <c r="D8" s="55"/>
    </row>
    <row r="9" spans="1:8" x14ac:dyDescent="0.25">
      <c r="A9" s="15"/>
      <c r="B9" s="3"/>
      <c r="C9" s="15"/>
      <c r="D9" s="56"/>
    </row>
    <row r="10" spans="1:8" x14ac:dyDescent="0.25">
      <c r="A10" s="15"/>
      <c r="B10" s="13"/>
      <c r="C10" s="15"/>
      <c r="D10" s="55"/>
    </row>
    <row r="11" spans="1:8" s="5" customFormat="1" x14ac:dyDescent="0.25">
      <c r="A11" s="45"/>
      <c r="B11" s="3"/>
      <c r="C11" s="45"/>
      <c r="D11" s="55"/>
    </row>
    <row r="12" spans="1:8" x14ac:dyDescent="0.25">
      <c r="A12" s="45"/>
      <c r="B12" s="13"/>
      <c r="C12" s="45"/>
      <c r="D12" s="55"/>
    </row>
    <row r="13" spans="1:8" x14ac:dyDescent="0.25">
      <c r="A13" s="14"/>
      <c r="B13" s="3"/>
      <c r="C13" s="14"/>
      <c r="D13" s="55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42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2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4"/>
      <c r="C24" s="15"/>
      <c r="D24" s="15"/>
    </row>
    <row r="25" spans="1:4" x14ac:dyDescent="0.25">
      <c r="A25" s="15"/>
      <c r="B25" s="25"/>
      <c r="C25" s="15"/>
      <c r="D25" s="15"/>
    </row>
    <row r="26" spans="1:4" x14ac:dyDescent="0.25">
      <c r="A26" s="15"/>
      <c r="B26" s="34"/>
      <c r="C26" s="14"/>
      <c r="D26" s="14"/>
    </row>
    <row r="27" spans="1:4" x14ac:dyDescent="0.25">
      <c r="A27" s="15"/>
      <c r="B27" s="34"/>
      <c r="C27" s="15"/>
      <c r="D27" s="15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34"/>
      <c r="C29" s="14"/>
      <c r="D29" s="14"/>
    </row>
    <row r="30" spans="1:4" x14ac:dyDescent="0.25">
      <c r="A30" s="15"/>
      <c r="B30" s="34"/>
      <c r="C30" s="15"/>
      <c r="D30" s="15"/>
    </row>
    <row r="31" spans="1:4" x14ac:dyDescent="0.25">
      <c r="A31" s="15"/>
      <c r="B31" s="27"/>
      <c r="C31" s="45"/>
      <c r="D31" s="14"/>
    </row>
    <row r="32" spans="1:4" x14ac:dyDescent="0.25">
      <c r="A32" s="15"/>
      <c r="B32" s="34"/>
      <c r="C32" s="14"/>
      <c r="D32" s="14"/>
    </row>
    <row r="33" spans="1:4" x14ac:dyDescent="0.25">
      <c r="A33" s="15"/>
      <c r="B33" s="27"/>
      <c r="C33" s="15"/>
      <c r="D33" s="15"/>
    </row>
    <row r="34" spans="1:4" x14ac:dyDescent="0.25">
      <c r="A34" s="15"/>
      <c r="B34" s="34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view="pageBreakPreview" zoomScale="60" zoomScaleNormal="65" workbookViewId="0">
      <selection activeCell="N20" sqref="N20"/>
    </sheetView>
  </sheetViews>
  <sheetFormatPr defaultRowHeight="15" x14ac:dyDescent="0.25"/>
  <cols>
    <col min="1" max="1" width="28.5703125" style="1" customWidth="1"/>
    <col min="2" max="2" width="16.710937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3" width="15.28515625" customWidth="1"/>
    <col min="14" max="14" width="19.28515625" customWidth="1"/>
  </cols>
  <sheetData>
    <row r="1" spans="1:14" ht="24.95" customHeight="1" x14ac:dyDescent="0.25">
      <c r="A1" s="75" t="s">
        <v>60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15.75" x14ac:dyDescent="0.25">
      <c r="A2" s="2" t="s">
        <v>47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s="12" customFormat="1" ht="20.25" customHeight="1" x14ac:dyDescent="0.25">
      <c r="A3" s="9"/>
      <c r="B3" s="36" t="s">
        <v>2</v>
      </c>
      <c r="C3" s="36" t="s">
        <v>5</v>
      </c>
      <c r="D3" s="36" t="s">
        <v>3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12</v>
      </c>
      <c r="K3" s="36" t="s">
        <v>13</v>
      </c>
      <c r="L3" s="36" t="s">
        <v>14</v>
      </c>
      <c r="M3" s="36" t="s">
        <v>15</v>
      </c>
      <c r="N3" s="30" t="s">
        <v>16</v>
      </c>
    </row>
    <row r="4" spans="1:14" ht="39.75" customHeight="1" x14ac:dyDescent="0.35">
      <c r="A4" s="37" t="s">
        <v>28</v>
      </c>
      <c r="B4" s="31">
        <f>B5+B6+B7</f>
        <v>71637.820000000007</v>
      </c>
      <c r="C4" s="31">
        <f t="shared" ref="C4:N4" si="0">C5+C6+C7</f>
        <v>57132.82</v>
      </c>
      <c r="D4" s="31">
        <f t="shared" si="0"/>
        <v>62882.82</v>
      </c>
      <c r="E4" s="31">
        <f t="shared" si="0"/>
        <v>57132.82</v>
      </c>
      <c r="F4" s="31">
        <f t="shared" si="0"/>
        <v>57132.82</v>
      </c>
      <c r="G4" s="31">
        <f t="shared" si="0"/>
        <v>57132.82</v>
      </c>
      <c r="H4" s="31">
        <f t="shared" si="0"/>
        <v>57132.82</v>
      </c>
      <c r="I4" s="31">
        <f t="shared" si="0"/>
        <v>57132.82</v>
      </c>
      <c r="J4" s="31">
        <f t="shared" si="0"/>
        <v>57132.82</v>
      </c>
      <c r="K4" s="31">
        <f t="shared" si="0"/>
        <v>57132.82</v>
      </c>
      <c r="L4" s="31">
        <f t="shared" si="0"/>
        <v>57132.82</v>
      </c>
      <c r="M4" s="31">
        <f t="shared" si="0"/>
        <v>64137.82</v>
      </c>
      <c r="N4" s="31">
        <f t="shared" si="0"/>
        <v>712853.83999999985</v>
      </c>
    </row>
    <row r="5" spans="1:14" ht="39" customHeight="1" x14ac:dyDescent="0.35">
      <c r="A5" s="37" t="s">
        <v>17</v>
      </c>
      <c r="B5" s="32">
        <v>41676.6</v>
      </c>
      <c r="C5" s="32">
        <v>41676.6</v>
      </c>
      <c r="D5" s="32">
        <v>41676.6</v>
      </c>
      <c r="E5" s="32">
        <v>41676.6</v>
      </c>
      <c r="F5" s="32">
        <v>41676.6</v>
      </c>
      <c r="G5" s="32">
        <v>41676.6</v>
      </c>
      <c r="H5" s="32">
        <v>41676.6</v>
      </c>
      <c r="I5" s="32">
        <v>41676.6</v>
      </c>
      <c r="J5" s="32">
        <v>41676.6</v>
      </c>
      <c r="K5" s="32">
        <v>41676.6</v>
      </c>
      <c r="L5" s="32">
        <v>41676.6</v>
      </c>
      <c r="M5" s="32">
        <v>41676.6</v>
      </c>
      <c r="N5" s="32">
        <f>SUM(B5:M5)</f>
        <v>500119.1999999999</v>
      </c>
    </row>
    <row r="6" spans="1:14" ht="44.25" customHeight="1" x14ac:dyDescent="0.35">
      <c r="A6" s="37" t="s">
        <v>37</v>
      </c>
      <c r="B6" s="32">
        <v>15456.22</v>
      </c>
      <c r="C6" s="32">
        <v>15456.22</v>
      </c>
      <c r="D6" s="32">
        <v>15456.22</v>
      </c>
      <c r="E6" s="32">
        <v>15456.22</v>
      </c>
      <c r="F6" s="32">
        <v>15456.22</v>
      </c>
      <c r="G6" s="32">
        <v>15456.22</v>
      </c>
      <c r="H6" s="32">
        <v>15456.22</v>
      </c>
      <c r="I6" s="32">
        <v>15456.22</v>
      </c>
      <c r="J6" s="32">
        <v>15456.22</v>
      </c>
      <c r="K6" s="32">
        <v>15456.22</v>
      </c>
      <c r="L6" s="32">
        <v>15456.22</v>
      </c>
      <c r="M6" s="32">
        <v>15456.22</v>
      </c>
      <c r="N6" s="32">
        <f>SUM(B6:M6)</f>
        <v>185474.63999999998</v>
      </c>
    </row>
    <row r="7" spans="1:14" ht="44.25" customHeight="1" x14ac:dyDescent="0.35">
      <c r="A7" s="37" t="s">
        <v>32</v>
      </c>
      <c r="B7" s="32">
        <v>14505</v>
      </c>
      <c r="C7" s="32"/>
      <c r="D7" s="32">
        <v>5750</v>
      </c>
      <c r="E7" s="32"/>
      <c r="F7" s="32"/>
      <c r="G7" s="32"/>
      <c r="H7" s="32"/>
      <c r="I7" s="32"/>
      <c r="J7" s="32"/>
      <c r="K7" s="32"/>
      <c r="L7" s="32"/>
      <c r="M7" s="32">
        <v>7005</v>
      </c>
      <c r="N7" s="32">
        <f>SUM(B7:M7)</f>
        <v>27260</v>
      </c>
    </row>
    <row r="8" spans="1:14" ht="36" customHeight="1" x14ac:dyDescent="0.35">
      <c r="A8" s="38" t="s">
        <v>18</v>
      </c>
      <c r="B8" s="31">
        <f>B9+B10+B11+B12+B13</f>
        <v>59506.359999999993</v>
      </c>
      <c r="C8" s="31">
        <f t="shared" ref="C8:M8" si="1">C9+C10+C11+C12+C13</f>
        <v>58359.789999999994</v>
      </c>
      <c r="D8" s="31">
        <f t="shared" si="1"/>
        <v>51849.049999999996</v>
      </c>
      <c r="E8" s="31">
        <f t="shared" si="1"/>
        <v>66010.5</v>
      </c>
      <c r="F8" s="31">
        <f t="shared" si="1"/>
        <v>52187.500000000007</v>
      </c>
      <c r="G8" s="31">
        <f t="shared" si="1"/>
        <v>60862.080000000002</v>
      </c>
      <c r="H8" s="31">
        <f t="shared" si="1"/>
        <v>48078.57</v>
      </c>
      <c r="I8" s="31">
        <f t="shared" si="1"/>
        <v>52657.99</v>
      </c>
      <c r="J8" s="31">
        <f t="shared" si="1"/>
        <v>72807.350000000006</v>
      </c>
      <c r="K8" s="31">
        <f t="shared" si="1"/>
        <v>53528.28</v>
      </c>
      <c r="L8" s="31">
        <f t="shared" si="1"/>
        <v>54189.58</v>
      </c>
      <c r="M8" s="31">
        <f t="shared" si="1"/>
        <v>62955.24</v>
      </c>
      <c r="N8" s="49">
        <f>N9+N10+N11+N13+N12</f>
        <v>692992.29</v>
      </c>
    </row>
    <row r="9" spans="1:14" ht="40.5" customHeight="1" x14ac:dyDescent="0.35">
      <c r="A9" s="37" t="s">
        <v>19</v>
      </c>
      <c r="B9" s="32">
        <v>1823.92</v>
      </c>
      <c r="C9" s="32">
        <v>1523.92</v>
      </c>
      <c r="D9" s="32">
        <v>1223.92</v>
      </c>
      <c r="E9" s="32">
        <v>1373.92</v>
      </c>
      <c r="F9" s="32">
        <v>1223.92</v>
      </c>
      <c r="G9" s="32">
        <v>1223.92</v>
      </c>
      <c r="H9" s="32">
        <v>1223.92</v>
      </c>
      <c r="I9" s="32">
        <v>3323.92</v>
      </c>
      <c r="J9" s="32">
        <v>1223.92</v>
      </c>
      <c r="K9" s="32">
        <v>2791.92</v>
      </c>
      <c r="L9" s="32">
        <v>2657.92</v>
      </c>
      <c r="M9" s="32">
        <v>1223.92</v>
      </c>
      <c r="N9" s="49">
        <f>SUM(B9:M9)</f>
        <v>20839.04</v>
      </c>
    </row>
    <row r="10" spans="1:14" ht="45.75" customHeight="1" x14ac:dyDescent="0.35">
      <c r="A10" s="37" t="s">
        <v>20</v>
      </c>
      <c r="B10" s="33">
        <v>5280</v>
      </c>
      <c r="C10" s="32">
        <v>7821.3</v>
      </c>
      <c r="D10" s="32">
        <v>7606.83</v>
      </c>
      <c r="E10" s="32">
        <v>8480</v>
      </c>
      <c r="F10" s="32">
        <v>6420.1</v>
      </c>
      <c r="G10" s="32">
        <v>15101.95</v>
      </c>
      <c r="H10" s="32">
        <v>5280</v>
      </c>
      <c r="I10" s="32">
        <v>6180</v>
      </c>
      <c r="J10" s="32">
        <v>5481</v>
      </c>
      <c r="K10" s="32">
        <v>5280</v>
      </c>
      <c r="L10" s="32">
        <v>6884</v>
      </c>
      <c r="M10" s="32">
        <v>17181</v>
      </c>
      <c r="N10" s="31">
        <f>SUM(B10:M10)</f>
        <v>96996.18</v>
      </c>
    </row>
    <row r="11" spans="1:14" ht="45.75" customHeight="1" x14ac:dyDescent="0.35">
      <c r="A11" s="48" t="s">
        <v>30</v>
      </c>
      <c r="B11" s="33">
        <v>4093.89</v>
      </c>
      <c r="C11" s="32">
        <v>4862.3900000000003</v>
      </c>
      <c r="D11" s="32">
        <v>2238.71</v>
      </c>
      <c r="E11" s="32">
        <v>13786.29</v>
      </c>
      <c r="F11" s="32"/>
      <c r="G11" s="32">
        <v>586.5</v>
      </c>
      <c r="H11" s="32"/>
      <c r="I11" s="32"/>
      <c r="J11" s="32">
        <v>1357.07</v>
      </c>
      <c r="K11" s="32">
        <v>711</v>
      </c>
      <c r="L11" s="32">
        <v>2479.25</v>
      </c>
      <c r="M11" s="32">
        <v>1396.25</v>
      </c>
      <c r="N11" s="49">
        <f>SUM(B11:M11)</f>
        <v>31511.350000000002</v>
      </c>
    </row>
    <row r="12" spans="1:14" ht="45.75" customHeight="1" x14ac:dyDescent="0.35">
      <c r="A12" s="48" t="s">
        <v>76</v>
      </c>
      <c r="B12" s="33">
        <v>40779.589999999997</v>
      </c>
      <c r="C12" s="33">
        <v>40779.589999999997</v>
      </c>
      <c r="D12" s="32">
        <v>40779.589999999997</v>
      </c>
      <c r="E12" s="32">
        <v>40779</v>
      </c>
      <c r="F12" s="32">
        <v>40779</v>
      </c>
      <c r="G12" s="32">
        <v>40779</v>
      </c>
      <c r="H12" s="32">
        <v>40779</v>
      </c>
      <c r="I12" s="32">
        <v>40779</v>
      </c>
      <c r="J12" s="32">
        <v>60779</v>
      </c>
      <c r="K12" s="32">
        <v>40779</v>
      </c>
      <c r="L12" s="32">
        <v>40779</v>
      </c>
      <c r="M12" s="32">
        <v>40779</v>
      </c>
      <c r="N12" s="31">
        <f t="shared" ref="N8:N24" si="2">SUM(B12:M12)</f>
        <v>509349.77</v>
      </c>
    </row>
    <row r="13" spans="1:14" ht="21.75" customHeight="1" x14ac:dyDescent="0.35">
      <c r="A13" s="37" t="s">
        <v>21</v>
      </c>
      <c r="B13" s="32">
        <v>7528.96</v>
      </c>
      <c r="C13" s="32">
        <v>3372.59</v>
      </c>
      <c r="D13" s="32"/>
      <c r="E13" s="32">
        <v>1591.29</v>
      </c>
      <c r="F13" s="32">
        <v>3764.48</v>
      </c>
      <c r="G13" s="32">
        <v>3170.71</v>
      </c>
      <c r="H13" s="32">
        <v>795.65</v>
      </c>
      <c r="I13" s="32">
        <v>2375.0700000000002</v>
      </c>
      <c r="J13" s="32">
        <v>3966.36</v>
      </c>
      <c r="K13" s="32">
        <v>3966.36</v>
      </c>
      <c r="L13" s="32">
        <v>1389.41</v>
      </c>
      <c r="M13" s="32">
        <v>2375.0700000000002</v>
      </c>
      <c r="N13" s="32">
        <f>SUM(B13:M13)</f>
        <v>34295.950000000004</v>
      </c>
    </row>
    <row r="14" spans="1:14" ht="23.25" customHeight="1" x14ac:dyDescent="0.35">
      <c r="A14" s="38" t="s">
        <v>22</v>
      </c>
      <c r="B14" s="31">
        <f>B15+B16+B17</f>
        <v>0</v>
      </c>
      <c r="C14" s="31">
        <f t="shared" ref="C14:M14" si="3">C15+C16+C17</f>
        <v>28243</v>
      </c>
      <c r="D14" s="31">
        <f t="shared" si="3"/>
        <v>14552</v>
      </c>
      <c r="E14" s="31">
        <f t="shared" si="3"/>
        <v>0</v>
      </c>
      <c r="F14" s="31">
        <f t="shared" si="3"/>
        <v>0</v>
      </c>
      <c r="G14" s="31">
        <f t="shared" si="3"/>
        <v>0</v>
      </c>
      <c r="H14" s="31">
        <f t="shared" si="3"/>
        <v>28972</v>
      </c>
      <c r="I14" s="31">
        <f t="shared" si="3"/>
        <v>0</v>
      </c>
      <c r="J14" s="31">
        <f t="shared" si="3"/>
        <v>2801.29</v>
      </c>
      <c r="K14" s="31">
        <f t="shared" si="3"/>
        <v>2209</v>
      </c>
      <c r="L14" s="31">
        <f t="shared" si="3"/>
        <v>4700</v>
      </c>
      <c r="M14" s="31">
        <f t="shared" si="3"/>
        <v>14750</v>
      </c>
      <c r="N14" s="31">
        <f t="shared" si="2"/>
        <v>96227.29</v>
      </c>
    </row>
    <row r="15" spans="1:14" ht="42" customHeight="1" x14ac:dyDescent="0.35">
      <c r="A15" s="37" t="s">
        <v>23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>
        <f t="shared" si="2"/>
        <v>0</v>
      </c>
    </row>
    <row r="16" spans="1:14" ht="40.5" customHeight="1" x14ac:dyDescent="0.35">
      <c r="A16" s="37" t="s">
        <v>24</v>
      </c>
      <c r="B16" s="32"/>
      <c r="C16" s="32">
        <v>28243</v>
      </c>
      <c r="D16" s="32"/>
      <c r="E16" s="32"/>
      <c r="F16" s="32"/>
      <c r="G16" s="32"/>
      <c r="H16" s="32">
        <v>28972</v>
      </c>
      <c r="I16" s="32"/>
      <c r="J16" s="32"/>
      <c r="K16" s="32"/>
      <c r="L16" s="32">
        <v>4700</v>
      </c>
      <c r="M16" s="32">
        <v>14750</v>
      </c>
      <c r="N16" s="32">
        <f t="shared" si="2"/>
        <v>76665</v>
      </c>
    </row>
    <row r="17" spans="1:14" ht="40.5" customHeight="1" x14ac:dyDescent="0.35">
      <c r="A17" s="48" t="s">
        <v>31</v>
      </c>
      <c r="B17" s="32"/>
      <c r="C17" s="32"/>
      <c r="D17" s="32">
        <v>14552</v>
      </c>
      <c r="E17" s="32"/>
      <c r="F17" s="32"/>
      <c r="G17" s="32"/>
      <c r="H17" s="32"/>
      <c r="I17" s="32"/>
      <c r="J17" s="32">
        <v>2801.29</v>
      </c>
      <c r="K17" s="32">
        <v>2209</v>
      </c>
      <c r="L17" s="32"/>
      <c r="M17" s="32"/>
      <c r="N17" s="32">
        <f t="shared" si="2"/>
        <v>19562.29</v>
      </c>
    </row>
    <row r="18" spans="1:14" ht="40.5" customHeight="1" x14ac:dyDescent="0.35">
      <c r="A18" s="63" t="s">
        <v>49</v>
      </c>
      <c r="B18" s="32"/>
      <c r="C18" s="32"/>
      <c r="D18" s="32"/>
      <c r="E18" s="32">
        <v>6738.77</v>
      </c>
      <c r="F18" s="32">
        <v>19553.59</v>
      </c>
      <c r="G18" s="32">
        <v>13711.77</v>
      </c>
      <c r="H18" s="32">
        <v>11511.98</v>
      </c>
      <c r="I18" s="32">
        <v>7861.9</v>
      </c>
      <c r="J18" s="32">
        <v>4492.51</v>
      </c>
      <c r="K18" s="32">
        <v>8985.02</v>
      </c>
      <c r="L18" s="32">
        <v>2094.2600000000002</v>
      </c>
      <c r="M18" s="32">
        <v>130</v>
      </c>
      <c r="N18" s="32">
        <f t="shared" si="2"/>
        <v>75079.8</v>
      </c>
    </row>
    <row r="19" spans="1:14" ht="40.5" customHeight="1" x14ac:dyDescent="0.35">
      <c r="A19" s="38" t="s">
        <v>52</v>
      </c>
      <c r="B19" s="31">
        <f>B20+B21+B22</f>
        <v>17616.8</v>
      </c>
      <c r="C19" s="31">
        <f t="shared" ref="C19:M19" si="4">C20+C21+C22</f>
        <v>22854.5</v>
      </c>
      <c r="D19" s="31">
        <f t="shared" si="4"/>
        <v>-2244.5</v>
      </c>
      <c r="E19" s="31">
        <f t="shared" si="4"/>
        <v>15611.9</v>
      </c>
      <c r="F19" s="31">
        <f t="shared" si="4"/>
        <v>-1832.5</v>
      </c>
      <c r="G19" s="31">
        <f t="shared" si="4"/>
        <v>8908.1</v>
      </c>
      <c r="H19" s="31">
        <f t="shared" si="4"/>
        <v>5294.3499999999995</v>
      </c>
      <c r="I19" s="31">
        <f t="shared" si="4"/>
        <v>25882.55</v>
      </c>
      <c r="J19" s="31">
        <f t="shared" si="4"/>
        <v>11636.79</v>
      </c>
      <c r="K19" s="31">
        <f t="shared" si="4"/>
        <v>27825.09</v>
      </c>
      <c r="L19" s="31">
        <f t="shared" si="4"/>
        <v>-2144.9299999999994</v>
      </c>
      <c r="M19" s="31">
        <f t="shared" si="4"/>
        <v>29455.739999999998</v>
      </c>
      <c r="N19" s="31">
        <f>N20+N21+N22</f>
        <v>158863.89000000001</v>
      </c>
    </row>
    <row r="20" spans="1:14" ht="40.5" customHeight="1" x14ac:dyDescent="0.35">
      <c r="A20" s="37" t="s">
        <v>53</v>
      </c>
      <c r="B20" s="32">
        <v>-1960</v>
      </c>
      <c r="C20" s="32">
        <v>6786.5</v>
      </c>
      <c r="D20" s="32">
        <v>-2376.5</v>
      </c>
      <c r="E20" s="32">
        <v>1406.3</v>
      </c>
      <c r="F20" s="32">
        <v>3699.5</v>
      </c>
      <c r="G20" s="32">
        <v>2082.5</v>
      </c>
      <c r="H20" s="32">
        <v>-3151.8</v>
      </c>
      <c r="I20" s="32">
        <v>8551</v>
      </c>
      <c r="J20" s="32">
        <v>14977.6</v>
      </c>
      <c r="K20" s="32">
        <v>2125.1999999999998</v>
      </c>
      <c r="L20" s="32">
        <v>2681.8</v>
      </c>
      <c r="M20" s="32">
        <v>430.1</v>
      </c>
      <c r="N20" s="32">
        <f t="shared" ref="N19:N23" si="5">SUM(B20:M20)</f>
        <v>35252.199999999997</v>
      </c>
    </row>
    <row r="21" spans="1:14" ht="40.5" customHeight="1" x14ac:dyDescent="0.35">
      <c r="A21" s="37" t="s">
        <v>54</v>
      </c>
      <c r="B21" s="32"/>
      <c r="C21" s="32"/>
      <c r="D21" s="32"/>
      <c r="E21" s="32"/>
      <c r="F21" s="32"/>
      <c r="G21" s="32"/>
      <c r="H21" s="32"/>
      <c r="I21" s="32"/>
      <c r="J21" s="32"/>
      <c r="K21" s="32">
        <v>0</v>
      </c>
      <c r="L21" s="32"/>
      <c r="M21" s="32"/>
      <c r="N21" s="32">
        <f t="shared" si="5"/>
        <v>0</v>
      </c>
    </row>
    <row r="22" spans="1:14" ht="40.5" customHeight="1" x14ac:dyDescent="0.35">
      <c r="A22" s="48" t="s">
        <v>55</v>
      </c>
      <c r="B22" s="32">
        <v>19576.8</v>
      </c>
      <c r="C22" s="32">
        <v>16068</v>
      </c>
      <c r="D22" s="32">
        <v>132</v>
      </c>
      <c r="E22" s="32">
        <v>14205.6</v>
      </c>
      <c r="F22" s="32">
        <v>-5532</v>
      </c>
      <c r="G22" s="32">
        <v>6825.6</v>
      </c>
      <c r="H22" s="32">
        <v>8446.15</v>
      </c>
      <c r="I22" s="32">
        <v>17331.55</v>
      </c>
      <c r="J22" s="32">
        <v>-3340.81</v>
      </c>
      <c r="K22" s="32">
        <v>25699.89</v>
      </c>
      <c r="L22" s="32">
        <v>-4826.7299999999996</v>
      </c>
      <c r="M22" s="32">
        <v>29025.64</v>
      </c>
      <c r="N22" s="32">
        <f t="shared" si="5"/>
        <v>123611.69</v>
      </c>
    </row>
    <row r="23" spans="1:14" ht="40.5" customHeight="1" x14ac:dyDescent="0.35">
      <c r="A23" s="63" t="s">
        <v>56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67">
        <f t="shared" si="5"/>
        <v>0</v>
      </c>
    </row>
    <row r="24" spans="1:14" ht="39.75" customHeight="1" x14ac:dyDescent="0.35">
      <c r="A24" s="38" t="s">
        <v>57</v>
      </c>
      <c r="B24" s="31">
        <v>23115</v>
      </c>
      <c r="C24" s="31">
        <v>23115</v>
      </c>
      <c r="D24" s="31">
        <v>23115</v>
      </c>
      <c r="E24" s="31">
        <v>23115</v>
      </c>
      <c r="F24" s="31">
        <v>23115</v>
      </c>
      <c r="G24" s="31">
        <v>23115</v>
      </c>
      <c r="H24" s="31">
        <v>23115</v>
      </c>
      <c r="I24" s="31">
        <v>23115</v>
      </c>
      <c r="J24" s="31">
        <v>23115</v>
      </c>
      <c r="K24" s="31">
        <v>23115</v>
      </c>
      <c r="L24" s="31">
        <v>23115</v>
      </c>
      <c r="M24" s="31">
        <v>23115</v>
      </c>
      <c r="N24" s="31">
        <f t="shared" si="2"/>
        <v>277380</v>
      </c>
    </row>
    <row r="25" spans="1:14" ht="22.5" customHeight="1" x14ac:dyDescent="0.35">
      <c r="A25" s="38" t="s">
        <v>25</v>
      </c>
      <c r="B25" s="49">
        <f t="shared" ref="B25:N25" si="6">B4+B8+B14+B24+B18+B19+B23</f>
        <v>171875.97999999998</v>
      </c>
      <c r="C25" s="31">
        <f t="shared" si="6"/>
        <v>189705.11</v>
      </c>
      <c r="D25" s="31">
        <f t="shared" si="6"/>
        <v>150154.37</v>
      </c>
      <c r="E25" s="31">
        <f t="shared" si="6"/>
        <v>168608.99</v>
      </c>
      <c r="F25" s="49">
        <f t="shared" si="6"/>
        <v>150156.41</v>
      </c>
      <c r="G25" s="31">
        <f t="shared" si="6"/>
        <v>163729.76999999999</v>
      </c>
      <c r="H25" s="49">
        <f t="shared" si="6"/>
        <v>174104.72000000003</v>
      </c>
      <c r="I25" s="31">
        <f t="shared" si="6"/>
        <v>166650.25999999998</v>
      </c>
      <c r="J25" s="49">
        <f t="shared" si="6"/>
        <v>171985.76000000004</v>
      </c>
      <c r="K25" s="31">
        <f t="shared" si="6"/>
        <v>172795.21</v>
      </c>
      <c r="L25" s="49">
        <f t="shared" si="6"/>
        <v>139086.73000000001</v>
      </c>
      <c r="M25" s="49">
        <f t="shared" si="6"/>
        <v>194543.8</v>
      </c>
      <c r="N25" s="31">
        <f t="shared" si="6"/>
        <v>2013397.1099999999</v>
      </c>
    </row>
    <row r="26" spans="1:14" ht="15.75" x14ac:dyDescent="0.25">
      <c r="A26" s="76" t="s">
        <v>61</v>
      </c>
      <c r="B26" s="76"/>
      <c r="C26" s="76"/>
      <c r="D26" s="39"/>
      <c r="E26" s="39"/>
      <c r="F26" s="39"/>
      <c r="G26" s="53"/>
      <c r="H26" s="39"/>
      <c r="I26" s="39"/>
      <c r="J26" s="39"/>
      <c r="K26" s="39"/>
      <c r="L26" s="77" t="s">
        <v>29</v>
      </c>
      <c r="M26" s="77"/>
      <c r="N26" s="77"/>
    </row>
    <row r="27" spans="1:14" ht="15.75" x14ac:dyDescent="0.25">
      <c r="A27" s="40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1:14" ht="15.75" x14ac:dyDescent="0.25">
      <c r="A28" s="76" t="s">
        <v>27</v>
      </c>
      <c r="B28" s="76"/>
      <c r="C28" s="76"/>
      <c r="D28" s="39"/>
      <c r="E28" s="39"/>
      <c r="F28" s="39"/>
      <c r="G28" s="39"/>
      <c r="H28" s="39"/>
      <c r="I28" s="39"/>
      <c r="J28" s="39"/>
      <c r="K28" s="39"/>
      <c r="L28" s="77" t="s">
        <v>33</v>
      </c>
      <c r="M28" s="77"/>
      <c r="N28" s="77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5" workbookViewId="0">
      <selection activeCell="E15" sqref="E15"/>
    </sheetView>
  </sheetViews>
  <sheetFormatPr defaultRowHeight="15" x14ac:dyDescent="0.25"/>
  <cols>
    <col min="1" max="1" width="4.7109375" customWidth="1"/>
    <col min="2" max="2" width="54.7109375" customWidth="1"/>
    <col min="3" max="3" width="10" customWidth="1"/>
    <col min="4" max="4" width="10.28515625" customWidth="1"/>
  </cols>
  <sheetData>
    <row r="1" spans="1:4" ht="15.75" x14ac:dyDescent="0.25">
      <c r="A1" s="1"/>
      <c r="B1" s="72" t="s">
        <v>64</v>
      </c>
      <c r="C1" s="72"/>
      <c r="D1" s="72"/>
    </row>
    <row r="2" spans="1:4" ht="15.75" x14ac:dyDescent="0.25">
      <c r="A2" s="6"/>
      <c r="B2" s="74" t="s">
        <v>47</v>
      </c>
      <c r="C2" s="74"/>
      <c r="D2" s="74"/>
    </row>
    <row r="3" spans="1:4" ht="15.75" x14ac:dyDescent="0.25">
      <c r="A3" s="6"/>
      <c r="B3" s="72" t="s">
        <v>48</v>
      </c>
      <c r="C3" s="72"/>
      <c r="D3" s="72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ht="15.75" x14ac:dyDescent="0.25">
      <c r="A5" s="8"/>
      <c r="B5" s="50" t="s">
        <v>7</v>
      </c>
      <c r="C5" s="10"/>
      <c r="D5" s="8"/>
    </row>
    <row r="6" spans="1:4" x14ac:dyDescent="0.25">
      <c r="A6" s="13">
        <v>1</v>
      </c>
      <c r="B6" s="13" t="s">
        <v>88</v>
      </c>
      <c r="C6" s="42">
        <v>6738.77</v>
      </c>
      <c r="D6" s="3"/>
    </row>
    <row r="7" spans="1:4" x14ac:dyDescent="0.25">
      <c r="A7" s="13"/>
      <c r="B7" s="3" t="s">
        <v>84</v>
      </c>
      <c r="C7" s="3">
        <v>6738.77</v>
      </c>
      <c r="D7" s="71">
        <v>6738.77</v>
      </c>
    </row>
    <row r="8" spans="1:4" x14ac:dyDescent="0.25">
      <c r="A8" s="45"/>
      <c r="B8" s="14" t="s">
        <v>8</v>
      </c>
      <c r="C8" s="45"/>
      <c r="D8" s="55"/>
    </row>
    <row r="9" spans="1:4" x14ac:dyDescent="0.25">
      <c r="A9" s="45">
        <v>1</v>
      </c>
      <c r="B9" s="13" t="s">
        <v>88</v>
      </c>
      <c r="C9" s="45">
        <v>11605.66</v>
      </c>
      <c r="D9" s="56"/>
    </row>
    <row r="10" spans="1:4" x14ac:dyDescent="0.25">
      <c r="A10" s="45">
        <v>2</v>
      </c>
      <c r="B10" s="13" t="s">
        <v>91</v>
      </c>
      <c r="C10" s="45">
        <v>4273.18</v>
      </c>
      <c r="D10" s="55"/>
    </row>
    <row r="11" spans="1:4" x14ac:dyDescent="0.25">
      <c r="A11" s="45">
        <v>3</v>
      </c>
      <c r="B11" s="13" t="s">
        <v>92</v>
      </c>
      <c r="C11" s="45">
        <v>2862.85</v>
      </c>
      <c r="D11" s="55"/>
    </row>
    <row r="12" spans="1:4" x14ac:dyDescent="0.25">
      <c r="A12" s="45">
        <v>4</v>
      </c>
      <c r="B12" s="13" t="s">
        <v>93</v>
      </c>
      <c r="C12" s="45">
        <v>811.9</v>
      </c>
      <c r="D12" s="55"/>
    </row>
    <row r="13" spans="1:4" x14ac:dyDescent="0.25">
      <c r="A13" s="45"/>
      <c r="B13" s="3" t="s">
        <v>90</v>
      </c>
      <c r="C13" s="14">
        <v>19553.59</v>
      </c>
      <c r="D13" s="55">
        <v>26292.36</v>
      </c>
    </row>
    <row r="14" spans="1:4" x14ac:dyDescent="0.25">
      <c r="A14" s="45"/>
      <c r="B14" s="3" t="s">
        <v>9</v>
      </c>
      <c r="C14" s="45"/>
      <c r="D14" s="55"/>
    </row>
    <row r="15" spans="1:4" x14ac:dyDescent="0.25">
      <c r="A15" s="45">
        <v>1</v>
      </c>
      <c r="B15" s="13" t="s">
        <v>88</v>
      </c>
      <c r="C15" s="45">
        <v>8610.65</v>
      </c>
      <c r="D15" s="15"/>
    </row>
    <row r="16" spans="1:4" x14ac:dyDescent="0.25">
      <c r="A16" s="45">
        <v>2</v>
      </c>
      <c r="B16" s="13" t="s">
        <v>102</v>
      </c>
      <c r="C16" s="45">
        <v>2566.4</v>
      </c>
      <c r="D16" s="14"/>
    </row>
    <row r="17" spans="1:4" x14ac:dyDescent="0.25">
      <c r="A17" s="45">
        <v>3</v>
      </c>
      <c r="B17" s="13" t="s">
        <v>103</v>
      </c>
      <c r="C17" s="45">
        <v>4334.72</v>
      </c>
      <c r="D17" s="14"/>
    </row>
    <row r="18" spans="1:4" x14ac:dyDescent="0.25">
      <c r="A18" s="45">
        <v>4</v>
      </c>
      <c r="B18" s="13" t="s">
        <v>104</v>
      </c>
      <c r="C18" s="45">
        <v>-1800</v>
      </c>
      <c r="D18" s="15"/>
    </row>
    <row r="19" spans="1:4" x14ac:dyDescent="0.25">
      <c r="A19" s="45"/>
      <c r="B19" s="3" t="s">
        <v>99</v>
      </c>
      <c r="C19" s="14">
        <f>SUM(C15:C18)</f>
        <v>13711.77</v>
      </c>
      <c r="D19" s="55">
        <v>40004.129999999997</v>
      </c>
    </row>
    <row r="20" spans="1:4" x14ac:dyDescent="0.25">
      <c r="A20" s="45"/>
      <c r="B20" s="3" t="s">
        <v>10</v>
      </c>
      <c r="C20" s="45"/>
      <c r="D20" s="14"/>
    </row>
    <row r="21" spans="1:4" x14ac:dyDescent="0.25">
      <c r="A21" s="45">
        <v>1</v>
      </c>
      <c r="B21" s="13" t="s">
        <v>88</v>
      </c>
      <c r="C21" s="45">
        <v>8236.27</v>
      </c>
      <c r="D21" s="14"/>
    </row>
    <row r="22" spans="1:4" x14ac:dyDescent="0.25">
      <c r="A22" s="15">
        <v>2</v>
      </c>
      <c r="B22" s="13" t="s">
        <v>106</v>
      </c>
      <c r="C22" s="15">
        <v>1973.5</v>
      </c>
      <c r="D22" s="15"/>
    </row>
    <row r="23" spans="1:4" x14ac:dyDescent="0.25">
      <c r="A23" s="15">
        <v>3</v>
      </c>
      <c r="B23" s="13" t="s">
        <v>107</v>
      </c>
      <c r="C23" s="15">
        <v>1302.21</v>
      </c>
      <c r="D23" s="56"/>
    </row>
    <row r="24" spans="1:4" x14ac:dyDescent="0.25">
      <c r="A24" s="15"/>
      <c r="B24" s="3" t="s">
        <v>108</v>
      </c>
      <c r="C24" s="14">
        <f>SUM(C21:C23)</f>
        <v>11511.98</v>
      </c>
      <c r="D24" s="14">
        <v>51516.11</v>
      </c>
    </row>
    <row r="25" spans="1:4" x14ac:dyDescent="0.25">
      <c r="A25" s="45"/>
      <c r="B25" s="34" t="s">
        <v>11</v>
      </c>
      <c r="C25" s="45"/>
      <c r="D25" s="55"/>
    </row>
    <row r="26" spans="1:4" x14ac:dyDescent="0.25">
      <c r="A26" s="45">
        <v>1</v>
      </c>
      <c r="B26" s="25" t="s">
        <v>88</v>
      </c>
      <c r="C26" s="14">
        <v>7861.9</v>
      </c>
      <c r="D26" s="14">
        <v>59378.01</v>
      </c>
    </row>
    <row r="27" spans="1:4" x14ac:dyDescent="0.25">
      <c r="A27" s="45"/>
      <c r="B27" s="34" t="s">
        <v>12</v>
      </c>
      <c r="C27" s="45"/>
      <c r="D27" s="14"/>
    </row>
    <row r="28" spans="1:4" x14ac:dyDescent="0.25">
      <c r="A28" s="45">
        <v>1</v>
      </c>
      <c r="B28" s="25" t="s">
        <v>88</v>
      </c>
      <c r="C28" s="45">
        <v>4492.51</v>
      </c>
      <c r="D28" s="14">
        <v>63870.52</v>
      </c>
    </row>
    <row r="29" spans="1:4" x14ac:dyDescent="0.25">
      <c r="A29" s="45"/>
      <c r="B29" s="34" t="s">
        <v>13</v>
      </c>
      <c r="C29" s="45"/>
      <c r="D29" s="15"/>
    </row>
    <row r="30" spans="1:4" x14ac:dyDescent="0.25">
      <c r="A30" s="45">
        <v>1</v>
      </c>
      <c r="B30" s="25" t="s">
        <v>88</v>
      </c>
      <c r="C30" s="45">
        <v>8985.02</v>
      </c>
      <c r="D30" s="14">
        <f>C30+D28</f>
        <v>72855.539999999994</v>
      </c>
    </row>
    <row r="31" spans="1:4" x14ac:dyDescent="0.25">
      <c r="A31" s="45"/>
      <c r="B31" s="34" t="s">
        <v>14</v>
      </c>
      <c r="C31" s="45"/>
      <c r="D31" s="15"/>
    </row>
    <row r="32" spans="1:4" x14ac:dyDescent="0.25">
      <c r="A32" s="15">
        <v>1</v>
      </c>
      <c r="B32" s="25" t="s">
        <v>128</v>
      </c>
      <c r="C32" s="14">
        <v>2094.2600000000002</v>
      </c>
      <c r="D32" s="14">
        <f>C32+D30</f>
        <v>74949.799999999988</v>
      </c>
    </row>
    <row r="33" spans="1:4" x14ac:dyDescent="0.25">
      <c r="A33" s="15"/>
      <c r="B33" s="34" t="s">
        <v>15</v>
      </c>
      <c r="C33" s="14"/>
      <c r="D33" s="14"/>
    </row>
    <row r="34" spans="1:4" x14ac:dyDescent="0.25">
      <c r="A34" s="15">
        <v>1</v>
      </c>
      <c r="B34" s="27" t="s">
        <v>133</v>
      </c>
      <c r="C34" s="14">
        <v>130</v>
      </c>
      <c r="D34" s="14">
        <f>C34+D32</f>
        <v>75079.799999999988</v>
      </c>
    </row>
    <row r="35" spans="1:4" x14ac:dyDescent="0.25">
      <c r="A35" s="15"/>
      <c r="B35" s="34"/>
      <c r="C35" s="14"/>
      <c r="D35" s="14"/>
    </row>
    <row r="36" spans="1:4" x14ac:dyDescent="0.25">
      <c r="A36" s="15"/>
      <c r="B36" s="34"/>
      <c r="C36" s="14"/>
      <c r="D36" s="14"/>
    </row>
    <row r="37" spans="1:4" x14ac:dyDescent="0.25">
      <c r="A37" s="15"/>
      <c r="B37" s="34"/>
      <c r="C37" s="14"/>
      <c r="D37" s="14"/>
    </row>
    <row r="38" spans="1:4" x14ac:dyDescent="0.25">
      <c r="A38" s="15"/>
      <c r="B38" s="34"/>
      <c r="C38" s="15"/>
      <c r="D38" s="15"/>
    </row>
    <row r="39" spans="1:4" x14ac:dyDescent="0.25">
      <c r="A39" s="15"/>
      <c r="B39" s="27"/>
      <c r="C39" s="45"/>
      <c r="D39" s="14"/>
    </row>
    <row r="40" spans="1:4" x14ac:dyDescent="0.25">
      <c r="A40" s="15"/>
      <c r="B40" s="34"/>
      <c r="C40" s="14"/>
      <c r="D40" s="14"/>
    </row>
    <row r="41" spans="1:4" x14ac:dyDescent="0.25">
      <c r="A41" s="15"/>
      <c r="B41" s="27"/>
      <c r="C41" s="15"/>
      <c r="D41" s="15"/>
    </row>
    <row r="42" spans="1:4" x14ac:dyDescent="0.25">
      <c r="A42" s="15"/>
      <c r="B42" s="34"/>
      <c r="C42" s="14"/>
      <c r="D42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workbookViewId="0">
      <selection activeCell="B1" sqref="B1"/>
    </sheetView>
  </sheetViews>
  <sheetFormatPr defaultRowHeight="15" x14ac:dyDescent="0.25"/>
  <cols>
    <col min="1" max="1" width="4.140625" customWidth="1"/>
    <col min="2" max="2" width="6.85546875" customWidth="1"/>
    <col min="3" max="3" width="47.42578125" customWidth="1"/>
    <col min="4" max="4" width="10.140625" bestFit="1" customWidth="1"/>
    <col min="5" max="5" width="20.5703125" customWidth="1"/>
  </cols>
  <sheetData>
    <row r="1" spans="1:7" x14ac:dyDescent="0.25">
      <c r="B1" s="5" t="s">
        <v>51</v>
      </c>
      <c r="C1" s="5"/>
      <c r="D1" s="5"/>
      <c r="E1" s="5"/>
      <c r="F1" s="5"/>
      <c r="G1" s="5"/>
    </row>
    <row r="2" spans="1:7" x14ac:dyDescent="0.25">
      <c r="B2" s="5"/>
      <c r="C2" s="5" t="s">
        <v>47</v>
      </c>
      <c r="D2" s="5"/>
      <c r="E2" s="5"/>
      <c r="F2" s="5"/>
      <c r="G2" s="5"/>
    </row>
    <row r="3" spans="1:7" x14ac:dyDescent="0.25">
      <c r="B3" s="5" t="s">
        <v>38</v>
      </c>
      <c r="C3" s="5"/>
      <c r="D3" s="5"/>
      <c r="E3" s="5"/>
      <c r="F3" s="5"/>
      <c r="G3" s="5"/>
    </row>
    <row r="4" spans="1:7" x14ac:dyDescent="0.25">
      <c r="A4" s="57" t="s">
        <v>39</v>
      </c>
      <c r="B4" s="57" t="s">
        <v>39</v>
      </c>
      <c r="C4" s="57"/>
      <c r="D4" s="57" t="s">
        <v>40</v>
      </c>
      <c r="E4" s="57" t="s">
        <v>41</v>
      </c>
      <c r="F4" s="12"/>
    </row>
    <row r="5" spans="1:7" x14ac:dyDescent="0.25">
      <c r="A5" s="58" t="s">
        <v>42</v>
      </c>
      <c r="B5" s="58" t="s">
        <v>43</v>
      </c>
      <c r="C5" s="58" t="s">
        <v>44</v>
      </c>
      <c r="D5" s="58" t="s">
        <v>45</v>
      </c>
      <c r="E5" s="58" t="s">
        <v>46</v>
      </c>
      <c r="F5" s="12"/>
    </row>
    <row r="6" spans="1:7" x14ac:dyDescent="0.25">
      <c r="A6" s="43"/>
      <c r="B6" s="43"/>
      <c r="C6" s="60"/>
      <c r="D6" s="59"/>
      <c r="E6" s="61"/>
      <c r="F6" s="12"/>
    </row>
    <row r="7" spans="1:7" x14ac:dyDescent="0.25">
      <c r="A7" s="43"/>
      <c r="B7" s="43"/>
      <c r="C7" s="60"/>
      <c r="D7" s="59"/>
      <c r="E7" s="43"/>
      <c r="F7" s="12"/>
    </row>
    <row r="8" spans="1:7" x14ac:dyDescent="0.25">
      <c r="A8" s="43"/>
      <c r="B8" s="43"/>
      <c r="C8" s="60"/>
      <c r="D8" s="59"/>
      <c r="E8" s="43"/>
      <c r="F8" s="12"/>
    </row>
    <row r="9" spans="1:7" x14ac:dyDescent="0.25">
      <c r="A9" s="43"/>
      <c r="B9" s="43"/>
      <c r="C9" s="60"/>
      <c r="D9" s="59"/>
      <c r="E9" s="43"/>
      <c r="F9" s="12"/>
    </row>
    <row r="10" spans="1:7" x14ac:dyDescent="0.25">
      <c r="A10" s="43"/>
      <c r="B10" s="43"/>
      <c r="C10" s="60"/>
      <c r="D10" s="59"/>
      <c r="E10" s="43"/>
      <c r="F10" s="12"/>
    </row>
    <row r="11" spans="1:7" x14ac:dyDescent="0.25">
      <c r="A11" s="43"/>
      <c r="B11" s="43"/>
      <c r="C11" s="60"/>
      <c r="D11" s="59"/>
      <c r="E11" s="43"/>
      <c r="F11" s="12"/>
    </row>
    <row r="12" spans="1:7" x14ac:dyDescent="0.25">
      <c r="A12" s="43"/>
      <c r="B12" s="43"/>
      <c r="C12" s="60"/>
      <c r="D12" s="59"/>
      <c r="E12" s="43"/>
      <c r="F12" s="12"/>
    </row>
    <row r="13" spans="1:7" x14ac:dyDescent="0.25">
      <c r="A13" s="43"/>
      <c r="B13" s="43"/>
      <c r="C13" s="60"/>
      <c r="D13" s="59"/>
      <c r="E13" s="43"/>
      <c r="F13" s="12"/>
    </row>
    <row r="14" spans="1:7" x14ac:dyDescent="0.25">
      <c r="A14" s="43"/>
      <c r="B14" s="43"/>
      <c r="C14" s="60"/>
      <c r="D14" s="59"/>
      <c r="E14" s="43"/>
      <c r="F14" s="12"/>
    </row>
    <row r="15" spans="1:7" x14ac:dyDescent="0.25">
      <c r="A15" s="43"/>
      <c r="B15" s="43"/>
      <c r="C15" s="60"/>
      <c r="D15" s="59"/>
      <c r="E15" s="43"/>
      <c r="F15" s="12"/>
    </row>
    <row r="16" spans="1:7" x14ac:dyDescent="0.25">
      <c r="A16" s="43"/>
      <c r="B16" s="43"/>
      <c r="C16" s="60"/>
      <c r="D16" s="59"/>
      <c r="E16" s="43"/>
      <c r="F16" s="12"/>
    </row>
    <row r="17" spans="1:6" x14ac:dyDescent="0.25">
      <c r="A17" s="43"/>
      <c r="B17" s="43"/>
      <c r="C17" s="60"/>
      <c r="D17" s="59"/>
      <c r="E17" s="43"/>
      <c r="F17" s="12"/>
    </row>
    <row r="18" spans="1:6" x14ac:dyDescent="0.25">
      <c r="A18" s="43"/>
      <c r="B18" s="43"/>
      <c r="C18" s="60"/>
      <c r="D18" s="43"/>
      <c r="E18" s="43"/>
      <c r="F18" s="12"/>
    </row>
    <row r="19" spans="1:6" x14ac:dyDescent="0.25">
      <c r="A19" s="43"/>
      <c r="B19" s="43"/>
      <c r="C19" s="60"/>
      <c r="D19" s="43"/>
      <c r="E19" s="43"/>
      <c r="F19" s="12"/>
    </row>
    <row r="20" spans="1:6" x14ac:dyDescent="0.25">
      <c r="A20" s="43"/>
      <c r="B20" s="43"/>
      <c r="C20" s="60"/>
      <c r="D20" s="43"/>
      <c r="E20" s="43"/>
      <c r="F20" s="12"/>
    </row>
    <row r="21" spans="1:6" x14ac:dyDescent="0.25">
      <c r="A21" s="43"/>
      <c r="B21" s="43"/>
      <c r="C21" s="60"/>
      <c r="D21" s="43"/>
      <c r="E21" s="43"/>
      <c r="F21" s="12"/>
    </row>
    <row r="22" spans="1:6" x14ac:dyDescent="0.25">
      <c r="A22" s="43"/>
      <c r="B22" s="43"/>
      <c r="C22" s="60"/>
      <c r="D22" s="43"/>
      <c r="E22" s="43"/>
      <c r="F22" s="12"/>
    </row>
    <row r="23" spans="1:6" x14ac:dyDescent="0.25">
      <c r="A23" s="43"/>
      <c r="B23" s="43"/>
      <c r="C23" s="60"/>
      <c r="D23" s="43"/>
      <c r="E23" s="43"/>
      <c r="F23" s="12"/>
    </row>
    <row r="24" spans="1:6" x14ac:dyDescent="0.25">
      <c r="A24" s="43"/>
      <c r="B24" s="43"/>
      <c r="C24" s="60"/>
      <c r="D24" s="43"/>
      <c r="E24" s="43"/>
      <c r="F24" s="12"/>
    </row>
    <row r="25" spans="1:6" x14ac:dyDescent="0.25">
      <c r="A25" s="43"/>
      <c r="B25" s="43"/>
      <c r="C25" s="60"/>
      <c r="D25" s="43"/>
      <c r="E25" s="43"/>
      <c r="F25" s="12"/>
    </row>
    <row r="26" spans="1:6" x14ac:dyDescent="0.25">
      <c r="A26" s="43"/>
      <c r="B26" s="43"/>
      <c r="C26" s="60"/>
      <c r="D26" s="43"/>
      <c r="E26" s="43"/>
      <c r="F26" s="12"/>
    </row>
    <row r="27" spans="1:6" x14ac:dyDescent="0.25">
      <c r="A27" s="43"/>
      <c r="B27" s="43"/>
      <c r="C27" s="60"/>
      <c r="D27" s="43"/>
      <c r="E27" s="43"/>
      <c r="F27" s="12"/>
    </row>
    <row r="28" spans="1:6" x14ac:dyDescent="0.25">
      <c r="A28" s="43"/>
      <c r="B28" s="43"/>
      <c r="C28" s="60"/>
      <c r="D28" s="43"/>
      <c r="E28" s="43"/>
      <c r="F28" s="12"/>
    </row>
    <row r="29" spans="1:6" x14ac:dyDescent="0.25">
      <c r="A29" s="43"/>
      <c r="B29" s="43"/>
      <c r="C29" s="60"/>
      <c r="D29" s="43"/>
      <c r="E29" s="43"/>
      <c r="F29" s="12"/>
    </row>
    <row r="30" spans="1:6" x14ac:dyDescent="0.25">
      <c r="A30" s="43"/>
      <c r="B30" s="43"/>
      <c r="C30" s="60"/>
      <c r="D30" s="43"/>
      <c r="E30" s="43"/>
      <c r="F30" s="12"/>
    </row>
    <row r="31" spans="1:6" x14ac:dyDescent="0.25">
      <c r="A31" s="43"/>
      <c r="B31" s="43"/>
      <c r="C31" s="60"/>
      <c r="D31" s="43"/>
      <c r="E31" s="43"/>
      <c r="F31" s="12"/>
    </row>
    <row r="32" spans="1:6" x14ac:dyDescent="0.25">
      <c r="A32" s="43"/>
      <c r="B32" s="43"/>
      <c r="C32" s="60"/>
      <c r="D32" s="43"/>
      <c r="E32" s="43"/>
      <c r="F32" s="12"/>
    </row>
    <row r="33" spans="1:6" x14ac:dyDescent="0.25">
      <c r="A33" s="43"/>
      <c r="B33" s="43"/>
      <c r="C33" s="60"/>
      <c r="D33" s="43"/>
      <c r="E33" s="43"/>
      <c r="F33" s="12"/>
    </row>
    <row r="34" spans="1:6" x14ac:dyDescent="0.25">
      <c r="A34" s="43"/>
      <c r="B34" s="43"/>
      <c r="C34" s="60"/>
      <c r="D34" s="43"/>
      <c r="E34" s="43"/>
      <c r="F34" s="12"/>
    </row>
    <row r="35" spans="1:6" x14ac:dyDescent="0.25">
      <c r="A35" s="43"/>
      <c r="B35" s="43"/>
      <c r="C35" s="60"/>
      <c r="D35" s="43"/>
      <c r="E35" s="43"/>
      <c r="F35" s="12"/>
    </row>
    <row r="36" spans="1:6" x14ac:dyDescent="0.25">
      <c r="A36" s="43"/>
      <c r="B36" s="43"/>
      <c r="C36" s="60"/>
      <c r="D36" s="43"/>
      <c r="E36" s="43"/>
      <c r="F36" s="12"/>
    </row>
    <row r="37" spans="1:6" x14ac:dyDescent="0.25">
      <c r="A37" s="43"/>
      <c r="B37" s="43"/>
      <c r="C37" s="60"/>
      <c r="D37" s="43"/>
      <c r="E37" s="43"/>
      <c r="F37" s="12"/>
    </row>
    <row r="38" spans="1:6" x14ac:dyDescent="0.25">
      <c r="A38" s="43"/>
      <c r="B38" s="43"/>
      <c r="C38" s="60"/>
      <c r="D38" s="43"/>
      <c r="E38" s="43"/>
      <c r="F38" s="12"/>
    </row>
    <row r="39" spans="1:6" x14ac:dyDescent="0.25">
      <c r="A39" s="43"/>
      <c r="B39" s="43"/>
      <c r="C39" s="60"/>
      <c r="D39" s="43"/>
      <c r="E39" s="43"/>
      <c r="F39" s="12"/>
    </row>
    <row r="40" spans="1:6" x14ac:dyDescent="0.25">
      <c r="A40" s="43"/>
      <c r="B40" s="43"/>
      <c r="C40" s="60"/>
      <c r="D40" s="43"/>
      <c r="E40" s="43"/>
      <c r="F40" s="12"/>
    </row>
    <row r="41" spans="1:6" x14ac:dyDescent="0.25">
      <c r="A41" s="43"/>
      <c r="B41" s="43"/>
      <c r="C41" s="60"/>
      <c r="D41" s="43"/>
      <c r="E41" s="43"/>
      <c r="F41" s="12"/>
    </row>
    <row r="42" spans="1:6" x14ac:dyDescent="0.25">
      <c r="A42" s="43"/>
      <c r="B42" s="43"/>
      <c r="C42" s="60"/>
      <c r="D42" s="43"/>
      <c r="E42" s="43"/>
      <c r="F42" s="12"/>
    </row>
    <row r="43" spans="1:6" x14ac:dyDescent="0.25">
      <c r="A43" s="43"/>
      <c r="B43" s="43"/>
      <c r="C43" s="60"/>
      <c r="D43" s="43"/>
      <c r="E43" s="43"/>
      <c r="F43" s="12"/>
    </row>
    <row r="44" spans="1:6" x14ac:dyDescent="0.25">
      <c r="A44" s="43"/>
      <c r="B44" s="43"/>
      <c r="C44" s="60"/>
      <c r="D44" s="43"/>
      <c r="E44" s="43"/>
      <c r="F44" s="12"/>
    </row>
    <row r="45" spans="1:6" x14ac:dyDescent="0.25">
      <c r="A45" s="43"/>
      <c r="B45" s="43"/>
      <c r="C45" s="60"/>
      <c r="D45" s="43"/>
      <c r="E45" s="43"/>
      <c r="F45" s="12"/>
    </row>
    <row r="46" spans="1:6" x14ac:dyDescent="0.25">
      <c r="A46" s="43"/>
      <c r="B46" s="43"/>
      <c r="C46" s="60"/>
      <c r="D46" s="43"/>
      <c r="E46" s="43"/>
      <c r="F46" s="12"/>
    </row>
    <row r="47" spans="1:6" x14ac:dyDescent="0.25">
      <c r="A47" s="43"/>
      <c r="B47" s="43"/>
      <c r="C47" s="60"/>
      <c r="D47" s="43"/>
      <c r="E47" s="43"/>
      <c r="F47" s="12"/>
    </row>
    <row r="48" spans="1:6" x14ac:dyDescent="0.25">
      <c r="A48" s="43"/>
      <c r="B48" s="43"/>
      <c r="C48" s="60"/>
      <c r="D48" s="43"/>
      <c r="E48" s="43"/>
      <c r="F48" s="12"/>
    </row>
    <row r="49" spans="1:6" x14ac:dyDescent="0.25">
      <c r="A49" s="43"/>
      <c r="B49" s="43"/>
      <c r="C49" s="60"/>
      <c r="D49" s="43"/>
      <c r="E49" s="43"/>
      <c r="F49" s="12"/>
    </row>
    <row r="50" spans="1:6" x14ac:dyDescent="0.25">
      <c r="A50" s="43"/>
      <c r="B50" s="43"/>
      <c r="C50" s="60"/>
      <c r="D50" s="43"/>
      <c r="E50" s="43"/>
      <c r="F50" s="12"/>
    </row>
    <row r="51" spans="1:6" x14ac:dyDescent="0.25">
      <c r="A51" s="43"/>
      <c r="B51" s="43"/>
      <c r="C51" s="60"/>
      <c r="D51" s="43"/>
      <c r="E51" s="43"/>
      <c r="F51" s="12"/>
    </row>
    <row r="52" spans="1:6" x14ac:dyDescent="0.25">
      <c r="A52" s="43"/>
      <c r="B52" s="43"/>
      <c r="C52" s="60"/>
      <c r="D52" s="43"/>
      <c r="E52" s="43"/>
      <c r="F52" s="12"/>
    </row>
    <row r="53" spans="1:6" x14ac:dyDescent="0.25">
      <c r="A53" s="43"/>
      <c r="B53" s="43"/>
      <c r="C53" s="60"/>
      <c r="D53" s="43"/>
      <c r="E53" s="43"/>
      <c r="F53" s="12"/>
    </row>
    <row r="54" spans="1:6" x14ac:dyDescent="0.25">
      <c r="A54" s="43"/>
      <c r="B54" s="43"/>
      <c r="C54" s="60"/>
      <c r="D54" s="43"/>
      <c r="E54" s="43"/>
      <c r="F54" s="12"/>
    </row>
    <row r="55" spans="1:6" x14ac:dyDescent="0.25">
      <c r="A55" s="43"/>
      <c r="B55" s="43"/>
      <c r="C55" s="60"/>
      <c r="D55" s="43"/>
      <c r="E55" s="43"/>
      <c r="F55" s="12"/>
    </row>
    <row r="56" spans="1:6" x14ac:dyDescent="0.25">
      <c r="A56" s="43"/>
      <c r="B56" s="43"/>
      <c r="C56" s="60"/>
      <c r="D56" s="43"/>
      <c r="E56" s="43"/>
      <c r="F56" s="12"/>
    </row>
    <row r="57" spans="1:6" x14ac:dyDescent="0.25">
      <c r="A57" s="43"/>
      <c r="B57" s="43"/>
      <c r="C57" s="60"/>
      <c r="D57" s="43"/>
      <c r="E57" s="43"/>
      <c r="F57" s="12"/>
    </row>
    <row r="58" spans="1:6" x14ac:dyDescent="0.25">
      <c r="A58" s="43"/>
      <c r="B58" s="43"/>
      <c r="C58" s="60"/>
      <c r="D58" s="43"/>
      <c r="E58" s="43"/>
      <c r="F58" s="12"/>
    </row>
    <row r="59" spans="1:6" x14ac:dyDescent="0.25">
      <c r="A59" s="43"/>
      <c r="B59" s="43"/>
      <c r="C59" s="60"/>
      <c r="D59" s="43"/>
      <c r="E59" s="43"/>
      <c r="F59" s="12"/>
    </row>
    <row r="60" spans="1:6" x14ac:dyDescent="0.25">
      <c r="A60" s="43"/>
      <c r="B60" s="43"/>
      <c r="C60" s="60"/>
      <c r="D60" s="43"/>
      <c r="E60" s="43"/>
      <c r="F60" s="12"/>
    </row>
    <row r="61" spans="1:6" x14ac:dyDescent="0.25">
      <c r="A61" s="43"/>
      <c r="B61" s="43"/>
      <c r="C61" s="60"/>
      <c r="D61" s="43"/>
      <c r="E61" s="43"/>
      <c r="F61" s="12"/>
    </row>
    <row r="62" spans="1:6" x14ac:dyDescent="0.25">
      <c r="A62" s="43"/>
      <c r="B62" s="43"/>
      <c r="C62" s="60"/>
      <c r="D62" s="43"/>
      <c r="E62" s="43"/>
      <c r="F62" s="12"/>
    </row>
    <row r="63" spans="1:6" x14ac:dyDescent="0.25">
      <c r="A63" s="43"/>
      <c r="B63" s="43"/>
      <c r="C63" s="60"/>
      <c r="D63" s="43"/>
      <c r="E63" s="43"/>
      <c r="F63" s="12"/>
    </row>
    <row r="64" spans="1:6" x14ac:dyDescent="0.25">
      <c r="A64" s="43"/>
      <c r="B64" s="43"/>
      <c r="C64" s="60"/>
      <c r="D64" s="43"/>
      <c r="E64" s="43"/>
      <c r="F64" s="12"/>
    </row>
    <row r="65" spans="1:6" x14ac:dyDescent="0.25">
      <c r="A65" s="43"/>
      <c r="B65" s="43"/>
      <c r="C65" s="60"/>
      <c r="D65" s="43"/>
      <c r="E65" s="43"/>
      <c r="F65" s="12"/>
    </row>
    <row r="66" spans="1:6" x14ac:dyDescent="0.25">
      <c r="A66" s="43"/>
      <c r="B66" s="43"/>
      <c r="C66" s="60"/>
      <c r="D66" s="43"/>
      <c r="E66" s="43"/>
      <c r="F66" s="12"/>
    </row>
    <row r="67" spans="1:6" x14ac:dyDescent="0.25">
      <c r="A67" s="43"/>
      <c r="B67" s="43"/>
      <c r="C67" s="60"/>
      <c r="D67" s="43"/>
      <c r="E67" s="43"/>
      <c r="F67" s="12"/>
    </row>
    <row r="68" spans="1:6" x14ac:dyDescent="0.25">
      <c r="A68" s="43"/>
      <c r="B68" s="43"/>
      <c r="C68" s="60"/>
      <c r="D68" s="43"/>
      <c r="E68" s="43"/>
      <c r="F68" s="12"/>
    </row>
    <row r="69" spans="1:6" x14ac:dyDescent="0.25">
      <c r="A69" s="43"/>
      <c r="B69" s="43"/>
      <c r="C69" s="60"/>
      <c r="D69" s="43"/>
      <c r="E69" s="43"/>
      <c r="F69" s="12"/>
    </row>
    <row r="70" spans="1:6" x14ac:dyDescent="0.25">
      <c r="A70" s="43"/>
      <c r="B70" s="43"/>
      <c r="C70" s="60"/>
      <c r="D70" s="43"/>
      <c r="E70" s="43"/>
      <c r="F70" s="12"/>
    </row>
    <row r="71" spans="1:6" x14ac:dyDescent="0.25">
      <c r="A71" s="43"/>
      <c r="B71" s="43"/>
      <c r="C71" s="60"/>
      <c r="D71" s="43"/>
      <c r="E71" s="43"/>
      <c r="F71" s="12"/>
    </row>
    <row r="72" spans="1:6" x14ac:dyDescent="0.25">
      <c r="A72" s="43"/>
      <c r="B72" s="43"/>
      <c r="C72" s="60"/>
      <c r="D72" s="43"/>
      <c r="E72" s="43"/>
      <c r="F72" s="12"/>
    </row>
    <row r="73" spans="1:6" x14ac:dyDescent="0.25">
      <c r="A73" s="43"/>
      <c r="B73" s="43"/>
      <c r="C73" s="60"/>
      <c r="D73" s="43"/>
      <c r="E73" s="43"/>
      <c r="F73" s="12"/>
    </row>
    <row r="74" spans="1:6" x14ac:dyDescent="0.25">
      <c r="A74" s="43"/>
      <c r="B74" s="43"/>
      <c r="C74" s="60"/>
      <c r="D74" s="43"/>
      <c r="E74" s="43"/>
      <c r="F74" s="12"/>
    </row>
    <row r="75" spans="1:6" x14ac:dyDescent="0.25">
      <c r="A75" s="43"/>
      <c r="B75" s="43"/>
      <c r="C75" s="60"/>
      <c r="D75" s="43"/>
      <c r="E75" s="43"/>
      <c r="F75" s="12"/>
    </row>
    <row r="76" spans="1:6" x14ac:dyDescent="0.25">
      <c r="A76" s="43"/>
      <c r="B76" s="43"/>
      <c r="C76" s="60"/>
      <c r="D76" s="43"/>
      <c r="E76" s="43"/>
      <c r="F76" s="12"/>
    </row>
    <row r="77" spans="1:6" x14ac:dyDescent="0.25">
      <c r="A77" s="43"/>
      <c r="B77" s="43"/>
      <c r="C77" s="60"/>
      <c r="D77" s="43"/>
      <c r="E77" s="43"/>
      <c r="F77" s="12"/>
    </row>
    <row r="78" spans="1:6" x14ac:dyDescent="0.25">
      <c r="A78" s="43"/>
      <c r="B78" s="43"/>
      <c r="C78" s="60"/>
      <c r="D78" s="43"/>
      <c r="E78" s="43"/>
      <c r="F78" s="12"/>
    </row>
    <row r="79" spans="1:6" x14ac:dyDescent="0.25">
      <c r="A79" s="43"/>
      <c r="B79" s="43"/>
      <c r="C79" s="60"/>
      <c r="D79" s="43"/>
      <c r="E79" s="43"/>
      <c r="F79" s="12"/>
    </row>
    <row r="80" spans="1:6" x14ac:dyDescent="0.25">
      <c r="A80" s="43"/>
      <c r="B80" s="43"/>
      <c r="C80" s="60"/>
      <c r="D80" s="43"/>
      <c r="E80" s="43"/>
      <c r="F80" s="12"/>
    </row>
    <row r="81" spans="1:6" x14ac:dyDescent="0.25">
      <c r="A81" s="43"/>
      <c r="B81" s="43"/>
      <c r="C81" s="60"/>
      <c r="D81" s="43"/>
      <c r="E81" s="43"/>
      <c r="F81" s="12"/>
    </row>
    <row r="82" spans="1:6" x14ac:dyDescent="0.25">
      <c r="A82" s="43"/>
      <c r="B82" s="43"/>
      <c r="C82" s="60"/>
      <c r="D82" s="43"/>
      <c r="E82" s="43"/>
      <c r="F82" s="12"/>
    </row>
    <row r="83" spans="1:6" x14ac:dyDescent="0.25">
      <c r="A83" s="43"/>
      <c r="B83" s="43"/>
      <c r="C83" s="60"/>
      <c r="D83" s="43"/>
      <c r="E83" s="43"/>
      <c r="F83" s="12"/>
    </row>
    <row r="84" spans="1:6" x14ac:dyDescent="0.25">
      <c r="A84" s="43"/>
      <c r="B84" s="43"/>
      <c r="C84" s="60"/>
      <c r="D84" s="43"/>
      <c r="E84" s="43"/>
      <c r="F84" s="12"/>
    </row>
    <row r="85" spans="1:6" x14ac:dyDescent="0.25">
      <c r="A85" s="43"/>
      <c r="B85" s="43"/>
      <c r="C85" s="60"/>
      <c r="D85" s="43"/>
      <c r="E85" s="43"/>
      <c r="F85" s="12"/>
    </row>
    <row r="86" spans="1:6" x14ac:dyDescent="0.25">
      <c r="A86" s="43"/>
      <c r="B86" s="43"/>
      <c r="C86" s="60"/>
      <c r="D86" s="43"/>
      <c r="E86" s="43"/>
      <c r="F86" s="12"/>
    </row>
    <row r="87" spans="1:6" x14ac:dyDescent="0.25">
      <c r="A87" s="43"/>
      <c r="B87" s="43"/>
      <c r="C87" s="60"/>
      <c r="D87" s="43"/>
      <c r="E87" s="43"/>
      <c r="F87" s="12"/>
    </row>
    <row r="88" spans="1:6" x14ac:dyDescent="0.25">
      <c r="A88" s="43"/>
      <c r="B88" s="43"/>
      <c r="C88" s="60"/>
      <c r="D88" s="43"/>
      <c r="E88" s="43"/>
      <c r="F88" s="12"/>
    </row>
    <row r="89" spans="1:6" x14ac:dyDescent="0.25">
      <c r="A89" s="43"/>
      <c r="B89" s="43"/>
      <c r="C89" s="60"/>
      <c r="D89" s="43"/>
      <c r="E89" s="43"/>
      <c r="F89" s="12"/>
    </row>
    <row r="90" spans="1:6" x14ac:dyDescent="0.25">
      <c r="A90" s="43"/>
      <c r="B90" s="43"/>
      <c r="C90" s="60"/>
      <c r="D90" s="43"/>
      <c r="E90" s="43"/>
      <c r="F90" s="12"/>
    </row>
    <row r="91" spans="1:6" x14ac:dyDescent="0.25">
      <c r="A91" s="43"/>
      <c r="B91" s="43"/>
      <c r="C91" s="60"/>
      <c r="D91" s="43"/>
      <c r="E91" s="43"/>
      <c r="F91" s="12"/>
    </row>
    <row r="92" spans="1:6" x14ac:dyDescent="0.25">
      <c r="A92" s="43"/>
      <c r="B92" s="43"/>
      <c r="C92" s="60"/>
      <c r="D92" s="43"/>
      <c r="E92" s="43"/>
      <c r="F92" s="12"/>
    </row>
    <row r="93" spans="1:6" x14ac:dyDescent="0.25">
      <c r="A93" s="43"/>
      <c r="B93" s="43"/>
      <c r="C93" s="60"/>
      <c r="D93" s="43"/>
      <c r="E93" s="43"/>
      <c r="F93" s="12"/>
    </row>
    <row r="94" spans="1:6" x14ac:dyDescent="0.25">
      <c r="A94" s="43"/>
      <c r="B94" s="43"/>
      <c r="C94" s="60"/>
      <c r="D94" s="43"/>
      <c r="E94" s="43"/>
      <c r="F94" s="12"/>
    </row>
    <row r="95" spans="1:6" x14ac:dyDescent="0.25">
      <c r="A95" s="43"/>
      <c r="B95" s="43"/>
      <c r="C95" s="60"/>
      <c r="D95" s="43"/>
      <c r="E95" s="43"/>
      <c r="F95" s="12"/>
    </row>
    <row r="96" spans="1:6" x14ac:dyDescent="0.25">
      <c r="A96" s="43"/>
      <c r="B96" s="43"/>
      <c r="C96" s="60"/>
      <c r="D96" s="43"/>
      <c r="E96" s="43"/>
      <c r="F96" s="12"/>
    </row>
    <row r="97" spans="1:7" x14ac:dyDescent="0.25">
      <c r="A97" s="43"/>
      <c r="B97" s="43"/>
      <c r="C97" s="60"/>
      <c r="D97" s="43"/>
      <c r="E97" s="43"/>
      <c r="F97" s="64"/>
    </row>
    <row r="98" spans="1:7" x14ac:dyDescent="0.25">
      <c r="A98" s="43"/>
      <c r="B98" s="43"/>
      <c r="C98" s="60"/>
      <c r="D98" s="60"/>
      <c r="E98" s="43"/>
      <c r="F98" s="64"/>
      <c r="G98" s="12"/>
    </row>
    <row r="99" spans="1:7" x14ac:dyDescent="0.25">
      <c r="A99" s="43"/>
      <c r="B99" s="43"/>
      <c r="C99" s="60"/>
      <c r="D99" s="60"/>
      <c r="E99" s="43"/>
      <c r="F99" s="64"/>
      <c r="G99" s="12"/>
    </row>
    <row r="100" spans="1:7" x14ac:dyDescent="0.25">
      <c r="A100" s="43"/>
      <c r="B100" s="43"/>
      <c r="C100" s="60"/>
      <c r="D100" s="60"/>
      <c r="E100" s="43"/>
      <c r="F100" s="64"/>
      <c r="G100" s="12"/>
    </row>
    <row r="101" spans="1:7" x14ac:dyDescent="0.25">
      <c r="A101" s="43"/>
      <c r="B101" s="43"/>
      <c r="C101" s="60"/>
      <c r="D101" s="60"/>
      <c r="E101" s="43"/>
      <c r="F101" s="64"/>
      <c r="G101" s="12"/>
    </row>
    <row r="102" spans="1:7" x14ac:dyDescent="0.25">
      <c r="A102" s="43"/>
      <c r="B102" s="43"/>
      <c r="C102" s="60"/>
      <c r="D102" s="60"/>
      <c r="E102" s="43"/>
      <c r="F102" s="64"/>
      <c r="G102" s="12"/>
    </row>
    <row r="103" spans="1:7" x14ac:dyDescent="0.25">
      <c r="A103" s="43"/>
      <c r="B103" s="43"/>
      <c r="C103" s="60"/>
      <c r="D103" s="60"/>
      <c r="E103" s="43"/>
      <c r="F103" s="64"/>
      <c r="G103" s="12"/>
    </row>
    <row r="104" spans="1:7" x14ac:dyDescent="0.25">
      <c r="A104" s="43"/>
      <c r="B104" s="43"/>
      <c r="C104" s="60"/>
      <c r="D104" s="60"/>
      <c r="E104" s="43"/>
      <c r="F104" s="64"/>
      <c r="G104" s="12"/>
    </row>
    <row r="105" spans="1:7" x14ac:dyDescent="0.25">
      <c r="A105" s="43"/>
      <c r="B105" s="43"/>
      <c r="C105" s="60"/>
      <c r="D105" s="60"/>
      <c r="E105" s="43"/>
      <c r="F105" s="64"/>
      <c r="G105" s="12"/>
    </row>
    <row r="106" spans="1:7" x14ac:dyDescent="0.25">
      <c r="A106" s="43"/>
      <c r="B106" s="43"/>
      <c r="C106" s="60"/>
      <c r="D106" s="60"/>
      <c r="E106" s="43"/>
      <c r="F106" s="64"/>
      <c r="G106" s="12"/>
    </row>
    <row r="107" spans="1:7" x14ac:dyDescent="0.25">
      <c r="A107" s="43"/>
      <c r="B107" s="43"/>
      <c r="C107" s="60"/>
      <c r="D107" s="60"/>
      <c r="E107" s="43"/>
      <c r="F107" s="64"/>
      <c r="G107" s="12"/>
    </row>
    <row r="108" spans="1:7" x14ac:dyDescent="0.25">
      <c r="A108" s="43"/>
      <c r="B108" s="43"/>
      <c r="C108" s="60"/>
      <c r="D108" s="60"/>
      <c r="E108" s="43"/>
      <c r="F108" s="64"/>
      <c r="G108" s="12"/>
    </row>
    <row r="109" spans="1:7" x14ac:dyDescent="0.25">
      <c r="A109" s="43"/>
      <c r="B109" s="43"/>
      <c r="C109" s="60"/>
      <c r="D109" s="60"/>
      <c r="E109" s="43"/>
      <c r="F109" s="64"/>
      <c r="G109" s="12"/>
    </row>
    <row r="110" spans="1:7" x14ac:dyDescent="0.25">
      <c r="A110" s="15"/>
      <c r="B110" s="15"/>
      <c r="C110" s="15"/>
      <c r="D110" s="60"/>
      <c r="E110" s="15"/>
      <c r="F110" s="65"/>
    </row>
    <row r="111" spans="1:7" x14ac:dyDescent="0.25">
      <c r="A111" s="15"/>
      <c r="B111" s="15"/>
      <c r="C111" s="15"/>
      <c r="D111" s="60"/>
      <c r="E111" s="15"/>
      <c r="F111" s="65"/>
    </row>
    <row r="112" spans="1:7" x14ac:dyDescent="0.25">
      <c r="F112" s="65"/>
    </row>
    <row r="113" spans="6:6" x14ac:dyDescent="0.25">
      <c r="F113" s="6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  <vt:lpstr>заявл.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2021-02-03T03:23:08Z</cp:lastPrinted>
  <dcterms:created xsi:type="dcterms:W3CDTF">2011-07-25T05:21:17Z</dcterms:created>
  <dcterms:modified xsi:type="dcterms:W3CDTF">2021-02-03T03:56:26Z</dcterms:modified>
</cp:coreProperties>
</file>