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39" i="2" l="1"/>
  <c r="C39" i="2"/>
  <c r="D37" i="1"/>
  <c r="C8" i="3"/>
  <c r="C35" i="1"/>
  <c r="D26" i="9"/>
  <c r="D28" i="9" s="1"/>
  <c r="D12" i="7"/>
  <c r="D31" i="1"/>
  <c r="D35" i="1" s="1"/>
  <c r="C10" i="7"/>
  <c r="C31" i="2"/>
  <c r="C27" i="1"/>
  <c r="C23" i="1"/>
  <c r="C19" i="1"/>
  <c r="C18" i="9"/>
  <c r="C23" i="2"/>
  <c r="C10" i="2"/>
  <c r="D10" i="2" s="1"/>
  <c r="D12" i="2" s="1"/>
  <c r="D14" i="2" s="1"/>
  <c r="D18" i="2" s="1"/>
  <c r="D8" i="1"/>
  <c r="M4" i="5"/>
  <c r="L4" i="5"/>
  <c r="K4" i="5"/>
  <c r="J4" i="5"/>
  <c r="I4" i="5"/>
  <c r="H4" i="5"/>
  <c r="G4" i="5"/>
  <c r="F4" i="5"/>
  <c r="E4" i="5"/>
  <c r="D4" i="5"/>
  <c r="C4" i="5"/>
  <c r="B4" i="5"/>
  <c r="C19" i="5"/>
  <c r="D19" i="5"/>
  <c r="E19" i="5"/>
  <c r="F19" i="5"/>
  <c r="G19" i="5"/>
  <c r="H19" i="5"/>
  <c r="I19" i="5"/>
  <c r="J19" i="5"/>
  <c r="K19" i="5"/>
  <c r="L19" i="5"/>
  <c r="M19" i="5"/>
  <c r="D8" i="5"/>
  <c r="N22" i="5"/>
  <c r="N21" i="5"/>
  <c r="N20" i="5"/>
  <c r="B19" i="5"/>
  <c r="N18" i="5"/>
  <c r="N17" i="5"/>
  <c r="I14" i="5"/>
  <c r="N7" i="5"/>
  <c r="N12" i="5"/>
  <c r="N11" i="5"/>
  <c r="M8" i="5"/>
  <c r="L8" i="5"/>
  <c r="K8" i="5"/>
  <c r="J8" i="5"/>
  <c r="I8" i="5"/>
  <c r="H8" i="5"/>
  <c r="G8" i="5"/>
  <c r="F8" i="5"/>
  <c r="E8" i="5"/>
  <c r="C8" i="5"/>
  <c r="B8" i="5"/>
  <c r="M14" i="5"/>
  <c r="L14" i="5"/>
  <c r="K14" i="5"/>
  <c r="J14" i="5"/>
  <c r="H14" i="5"/>
  <c r="G14" i="5"/>
  <c r="F14" i="5"/>
  <c r="E14" i="5"/>
  <c r="D14" i="5"/>
  <c r="C14" i="5"/>
  <c r="B14" i="5"/>
  <c r="D23" i="2" l="1"/>
  <c r="D25" i="2" s="1"/>
  <c r="D27" i="2" s="1"/>
  <c r="D31" i="2"/>
  <c r="I24" i="5"/>
  <c r="G24" i="5"/>
  <c r="H24" i="5"/>
  <c r="B24" i="5"/>
  <c r="J24" i="5"/>
  <c r="K24" i="5"/>
  <c r="M24" i="5"/>
  <c r="L24" i="5"/>
  <c r="F24" i="5"/>
  <c r="E24" i="5"/>
  <c r="D24" i="5"/>
  <c r="C24" i="5"/>
  <c r="N19" i="5"/>
  <c r="N6" i="5"/>
  <c r="N23" i="5"/>
  <c r="N13" i="5"/>
  <c r="N5" i="5"/>
  <c r="D33" i="2" l="1"/>
  <c r="D35" i="2" s="1"/>
  <c r="N4" i="5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<sst xmlns="http://schemas.openxmlformats.org/spreadsheetml/2006/main" count="203" uniqueCount="100">
  <si>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</si>
  <si>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</si>
  <si>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</si>
  <si>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</si>
  <si>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</si>
  <si>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</si>
  <si>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</si>
  <si>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</si>
  <si>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</si>
  <si>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</si>
  <si>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</si>
  <si>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</si>
  <si>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</si>
  <si>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</si>
  <si>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</si>
  <si>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</si>
  <si>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</si>
  <si>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</si>
  <si>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</si>
  <si>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</si>
  <si>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</si>
  <si>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</si>
  <si>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</si>
  <si>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</si>
  <si>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</si>
  <si>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</si>
  <si>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</si>
  <si>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</si>
  <si>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</si>
  <si>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</si>
  <si>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</si>
  <si>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</si>
  <si>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</si>
  <si>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</si>
  <si>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</si>
  <si>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</si>
  <si>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</si>
  <si>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</si>
  <si>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</si>
  <si>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</si>
  <si>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</si>
  <si>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</si>
  <si>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</si>
  <si>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</si>
  <si>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</si>
  <si>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</si>
  <si>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</si>
  <si>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</si>
  <si>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</si>
  <si>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Сосновая,12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</si>
  <si>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</si>
  <si>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</si>
  <si>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</si>
  <si>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</si>
  <si>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</si>
  <si>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</si>
  <si>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</si>
  <si>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</si>
  <si>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</si>
  <si>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Лицевой счет. Сводный расчет  2020г</t>
  </si>
  <si>
    <t>Лицевой счёт  2020г</t>
  </si>
  <si>
    <t>Лицевой счёт 2020г</t>
  </si>
  <si>
    <t>Директор ООО УК "Крокус"</t>
  </si>
  <si>
    <t>Техническое обслуживание системы видеонаблюдения</t>
  </si>
  <si>
    <t>Замена м/схем и эл.ламп</t>
  </si>
  <si>
    <t>Очистка от снега подъездных козырьков</t>
  </si>
  <si>
    <t>ИТОГО за февраль</t>
  </si>
  <si>
    <t>Итого за апрель</t>
  </si>
  <si>
    <t>Дезинфекция подъезда</t>
  </si>
  <si>
    <t>Подъезд №2 Частичный ремонт кровли и сливной воронки на крыше дома</t>
  </si>
  <si>
    <t>Итого за май</t>
  </si>
  <si>
    <t xml:space="preserve">Май </t>
  </si>
  <si>
    <t>Покраска бардюр лицевой стороны</t>
  </si>
  <si>
    <t>Покраска контейнеров 2шт</t>
  </si>
  <si>
    <t>Наклейки курение запрещено</t>
  </si>
  <si>
    <t>Наклейки доска объявлений</t>
  </si>
  <si>
    <t>Итого за июнь</t>
  </si>
  <si>
    <t>Скос травы на придомовой территории</t>
  </si>
  <si>
    <t>Покраска бордюр и мусорных баков за май</t>
  </si>
  <si>
    <t>Покраска контейнеров 2шт за май</t>
  </si>
  <si>
    <t>Замена кран фильтра на стояке ХВс Кв№64</t>
  </si>
  <si>
    <t>Покраска бордюр за май</t>
  </si>
  <si>
    <t>Замена водосчетчика подпитки теплообменника</t>
  </si>
  <si>
    <t>Итого за июль</t>
  </si>
  <si>
    <t>Чистка фильтров в теплоузле. Промывка теплообменника.</t>
  </si>
  <si>
    <t>Итого за август</t>
  </si>
  <si>
    <t>Замена светильников в тамбурах</t>
  </si>
  <si>
    <t>Установка табличек с названием улицы</t>
  </si>
  <si>
    <t>Итого за сентябрь</t>
  </si>
  <si>
    <t xml:space="preserve">Замена прожектора </t>
  </si>
  <si>
    <t>Автовышка 2часа</t>
  </si>
  <si>
    <t>Замена прожектора - 4часа работы</t>
  </si>
  <si>
    <t>Частичный ремонт канализационного стояка Квартира №60</t>
  </si>
  <si>
    <t>Итого за ноябрь</t>
  </si>
  <si>
    <t>Изготовление и монтаж окон ПВХ</t>
  </si>
  <si>
    <t>Закрепление обшивки балкона</t>
  </si>
  <si>
    <t>Выдана жителям водоэмульсия 2 ведра по 14 кг.</t>
  </si>
  <si>
    <t>Частичная замазка стен. Покраска этажа после пожара. Подъезд №1 7этаж</t>
  </si>
  <si>
    <t>Итого за декабрь</t>
  </si>
  <si>
    <t>Замена стояков ХВС и ГВС Квартира №60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</si>
</sst>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4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8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Font="1" applyBorder="1"/>
    <xf numFmtId="0" fontId="0" fillId="0" borderId="0" xfId="0" applyFont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0" fontId="1" fillId="0" borderId="9" xfId="0" applyFont="1" applyBorder="1"/>
    <xf numFmtId="0" fontId="0" fillId="0" borderId="1" xfId="0" applyFont="1" applyBorder="1" applyAlignment="1">
      <alignment horizontal="left" wrapText="1"/>
    </xf>
    <xf numFmtId="0" fontId="0" fillId="0" borderId="8" xfId="0" applyBorder="1"/>
    <xf numFmtId="0" fontId="0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A22" workbookViewId="0">
      <selection activeCell="D37" sqref="D3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2" t="s">
        <v>60</v>
      </c>
      <c r="C1" s="72"/>
      <c r="D1" s="72"/>
      <c r="E1" s="7"/>
      <c r="F1" s="7"/>
      <c r="G1" s="7"/>
      <c r="H1" s="7"/>
    </row>
    <row r="2" spans="1:8" ht="15.95" customHeight="1" x14ac:dyDescent="0.25">
      <c r="A2" s="1"/>
      <c r="B2" s="2" t="s">
        <v>49</v>
      </c>
      <c r="C2" s="42"/>
      <c r="D2" s="42"/>
      <c r="E2" s="1"/>
      <c r="F2" s="1"/>
      <c r="G2" s="1"/>
      <c r="H2" s="1"/>
    </row>
    <row r="3" spans="1:8" ht="15.95" customHeight="1" x14ac:dyDescent="0.25">
      <c r="A3" s="1"/>
      <c r="B3" s="71" t="s">
        <v>4</v>
      </c>
      <c r="C3" s="71"/>
      <c r="D3" s="71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30" x14ac:dyDescent="0.25">
      <c r="A6" s="13">
        <v>1</v>
      </c>
      <c r="B6" s="13" t="s">
        <v>57</v>
      </c>
      <c r="C6" s="13">
        <v>1223.92</v>
      </c>
      <c r="D6" s="3">
        <v>1223.92</v>
      </c>
      <c r="E6" s="6"/>
      <c r="F6" s="1"/>
    </row>
    <row r="7" spans="1:8" x14ac:dyDescent="0.25">
      <c r="A7" s="44"/>
      <c r="B7" s="3" t="s">
        <v>5</v>
      </c>
      <c r="C7" s="44"/>
      <c r="D7" s="3"/>
      <c r="E7" s="6"/>
      <c r="F7" s="1"/>
    </row>
    <row r="8" spans="1:8" ht="30" x14ac:dyDescent="0.25">
      <c r="A8" s="13">
        <v>1</v>
      </c>
      <c r="B8" s="13" t="s">
        <v>57</v>
      </c>
      <c r="C8" s="13">
        <v>1223.92</v>
      </c>
      <c r="D8" s="3">
        <f>D6+C8</f>
        <v>2447.84</v>
      </c>
      <c r="E8" s="6"/>
      <c r="F8" s="1"/>
    </row>
    <row r="9" spans="1:8" x14ac:dyDescent="0.25">
      <c r="A9" s="44"/>
      <c r="B9" s="3" t="s">
        <v>3</v>
      </c>
      <c r="C9" s="44"/>
      <c r="D9" s="3"/>
      <c r="E9" s="6"/>
      <c r="F9" s="1"/>
    </row>
    <row r="10" spans="1:8" ht="30" x14ac:dyDescent="0.25">
      <c r="A10" s="44">
        <v>1</v>
      </c>
      <c r="B10" s="13" t="s">
        <v>57</v>
      </c>
      <c r="C10" s="13">
        <v>1223.92</v>
      </c>
      <c r="D10" s="3">
        <v>3671.76</v>
      </c>
      <c r="E10" s="6"/>
      <c r="F10" s="1"/>
    </row>
    <row r="11" spans="1:8" s="5" customFormat="1" x14ac:dyDescent="0.25">
      <c r="A11" s="44"/>
      <c r="B11" s="3" t="s">
        <v>7</v>
      </c>
      <c r="C11" s="44"/>
      <c r="D11" s="3"/>
      <c r="E11" s="11"/>
      <c r="F11" s="4"/>
    </row>
    <row r="12" spans="1:8" s="5" customFormat="1" ht="30" x14ac:dyDescent="0.25">
      <c r="A12" s="13">
        <v>1</v>
      </c>
      <c r="B12" s="13" t="s">
        <v>57</v>
      </c>
      <c r="C12" s="3">
        <v>1223.92</v>
      </c>
      <c r="D12" s="3">
        <v>4895.68</v>
      </c>
      <c r="E12" s="4"/>
      <c r="F12" s="4"/>
    </row>
    <row r="13" spans="1:8" x14ac:dyDescent="0.25">
      <c r="A13" s="44"/>
      <c r="B13" s="3" t="s">
        <v>8</v>
      </c>
      <c r="C13" s="44"/>
      <c r="D13" s="3"/>
      <c r="E13" s="1"/>
      <c r="F13" s="1"/>
    </row>
    <row r="14" spans="1:8" ht="30" x14ac:dyDescent="0.25">
      <c r="A14" s="44">
        <v>1</v>
      </c>
      <c r="B14" s="13" t="s">
        <v>57</v>
      </c>
      <c r="C14" s="3">
        <v>1223.92</v>
      </c>
      <c r="D14" s="3">
        <v>6119.6</v>
      </c>
      <c r="E14" s="1"/>
      <c r="F14" s="1"/>
    </row>
    <row r="15" spans="1:8" x14ac:dyDescent="0.25">
      <c r="A15" s="44"/>
      <c r="B15" s="3" t="s">
        <v>9</v>
      </c>
      <c r="C15" s="13"/>
      <c r="D15" s="3"/>
      <c r="E15" s="1"/>
      <c r="F15" s="1"/>
    </row>
    <row r="16" spans="1:8" ht="30" x14ac:dyDescent="0.25">
      <c r="A16" s="44">
        <v>1</v>
      </c>
      <c r="B16" s="13" t="s">
        <v>57</v>
      </c>
      <c r="C16" s="44">
        <v>1223.92</v>
      </c>
      <c r="D16" s="3"/>
      <c r="E16" s="1"/>
      <c r="F16" s="1"/>
    </row>
    <row r="17" spans="1:6" x14ac:dyDescent="0.25">
      <c r="A17" s="44">
        <v>2</v>
      </c>
      <c r="B17" s="44" t="s">
        <v>80</v>
      </c>
      <c r="C17" s="44">
        <v>459</v>
      </c>
      <c r="D17" s="13"/>
      <c r="E17" s="1"/>
      <c r="F17" s="1"/>
    </row>
    <row r="18" spans="1:6" x14ac:dyDescent="0.25">
      <c r="A18" s="44">
        <v>3</v>
      </c>
      <c r="B18" s="13" t="s">
        <v>81</v>
      </c>
      <c r="C18" s="13">
        <v>-459</v>
      </c>
      <c r="D18" s="3"/>
      <c r="E18" s="1"/>
      <c r="F18" s="1"/>
    </row>
    <row r="19" spans="1:6" x14ac:dyDescent="0.25">
      <c r="A19" s="44"/>
      <c r="B19" s="3" t="s">
        <v>76</v>
      </c>
      <c r="C19" s="3">
        <f>SUM(C16:C18)</f>
        <v>1223.92</v>
      </c>
      <c r="D19" s="3">
        <v>7343.52</v>
      </c>
      <c r="E19" s="1"/>
      <c r="F19" s="1"/>
    </row>
    <row r="20" spans="1:6" s="5" customFormat="1" x14ac:dyDescent="0.25">
      <c r="A20" s="44"/>
      <c r="B20" s="3" t="s">
        <v>10</v>
      </c>
      <c r="C20" s="44"/>
      <c r="D20" s="3"/>
      <c r="E20" s="4"/>
      <c r="F20" s="4"/>
    </row>
    <row r="21" spans="1:6" s="5" customFormat="1" ht="30" x14ac:dyDescent="0.25">
      <c r="A21" s="44">
        <v>1</v>
      </c>
      <c r="B21" s="13" t="s">
        <v>57</v>
      </c>
      <c r="C21" s="44">
        <v>1223.92</v>
      </c>
      <c r="D21" s="3"/>
      <c r="E21" s="4"/>
      <c r="F21" s="4"/>
    </row>
    <row r="22" spans="1:6" x14ac:dyDescent="0.25">
      <c r="A22" s="44">
        <v>2</v>
      </c>
      <c r="B22" s="44" t="s">
        <v>82</v>
      </c>
      <c r="C22" s="44">
        <v>1315.84</v>
      </c>
      <c r="D22" s="3"/>
      <c r="E22" s="1"/>
      <c r="F22" s="1"/>
    </row>
    <row r="23" spans="1:6" x14ac:dyDescent="0.25">
      <c r="A23" s="44"/>
      <c r="B23" s="3" t="s">
        <v>83</v>
      </c>
      <c r="C23" s="3">
        <f>SUM(C21:C22)</f>
        <v>2539.7600000000002</v>
      </c>
      <c r="D23" s="3">
        <v>9883.2800000000007</v>
      </c>
      <c r="E23" s="1"/>
      <c r="F23" s="1"/>
    </row>
    <row r="24" spans="1:6" x14ac:dyDescent="0.25">
      <c r="A24" s="44"/>
      <c r="B24" s="3" t="s">
        <v>11</v>
      </c>
      <c r="C24" s="13"/>
      <c r="D24" s="3"/>
      <c r="E24" s="1"/>
      <c r="F24" s="1"/>
    </row>
    <row r="25" spans="1:6" ht="30" x14ac:dyDescent="0.25">
      <c r="A25" s="44">
        <v>1</v>
      </c>
      <c r="B25" s="13" t="s">
        <v>57</v>
      </c>
      <c r="C25" s="44">
        <v>1223.92</v>
      </c>
      <c r="D25" s="3"/>
      <c r="E25" s="1"/>
      <c r="F25" s="1"/>
    </row>
    <row r="26" spans="1:6" ht="30" x14ac:dyDescent="0.25">
      <c r="A26" s="44">
        <v>2</v>
      </c>
      <c r="B26" s="13" t="s">
        <v>84</v>
      </c>
      <c r="C26" s="13">
        <v>600</v>
      </c>
      <c r="D26" s="3"/>
      <c r="E26" s="1"/>
      <c r="F26" s="1"/>
    </row>
    <row r="27" spans="1:6" x14ac:dyDescent="0.25">
      <c r="A27" s="44"/>
      <c r="B27" s="3" t="s">
        <v>85</v>
      </c>
      <c r="C27" s="3">
        <f>SUM(C25:C26)</f>
        <v>1823.92</v>
      </c>
      <c r="D27" s="3">
        <v>11707.2</v>
      </c>
      <c r="E27" s="1"/>
      <c r="F27" s="1"/>
    </row>
    <row r="28" spans="1:6" s="5" customFormat="1" x14ac:dyDescent="0.25">
      <c r="A28" s="44"/>
      <c r="B28" s="3" t="s">
        <v>12</v>
      </c>
      <c r="C28" s="13"/>
      <c r="D28" s="3"/>
      <c r="E28" s="4"/>
      <c r="F28" s="4"/>
    </row>
    <row r="29" spans="1:6" s="5" customFormat="1" ht="30" x14ac:dyDescent="0.25">
      <c r="A29" s="44">
        <v>1</v>
      </c>
      <c r="B29" s="13" t="s">
        <v>57</v>
      </c>
      <c r="C29" s="3">
        <v>1223.92</v>
      </c>
      <c r="D29" s="3">
        <v>12931.12</v>
      </c>
      <c r="E29" s="4"/>
      <c r="F29" s="4"/>
    </row>
    <row r="30" spans="1:6" x14ac:dyDescent="0.25">
      <c r="A30" s="44"/>
      <c r="B30" s="3" t="s">
        <v>13</v>
      </c>
      <c r="C30" s="13"/>
      <c r="D30" s="3"/>
      <c r="E30" s="1"/>
      <c r="F30" s="1"/>
    </row>
    <row r="31" spans="1:6" ht="30" x14ac:dyDescent="0.25">
      <c r="A31" s="44">
        <v>1</v>
      </c>
      <c r="B31" s="13" t="s">
        <v>57</v>
      </c>
      <c r="C31" s="44">
        <v>1223.92</v>
      </c>
      <c r="D31" s="3">
        <f>C31+D29</f>
        <v>14155.04</v>
      </c>
      <c r="E31" s="1"/>
      <c r="F31" s="1"/>
    </row>
    <row r="32" spans="1:6" x14ac:dyDescent="0.25">
      <c r="A32" s="44"/>
      <c r="B32" s="3" t="s">
        <v>14</v>
      </c>
      <c r="C32" s="44"/>
      <c r="D32" s="3"/>
      <c r="E32" s="1"/>
      <c r="F32" s="1"/>
    </row>
    <row r="33" spans="1:6" ht="30" x14ac:dyDescent="0.25">
      <c r="A33" s="44">
        <v>1</v>
      </c>
      <c r="B33" s="13" t="s">
        <v>57</v>
      </c>
      <c r="C33" s="44">
        <v>1223.92</v>
      </c>
      <c r="D33" s="44"/>
      <c r="E33" s="1"/>
      <c r="F33" s="1"/>
    </row>
    <row r="34" spans="1:6" ht="30" x14ac:dyDescent="0.25">
      <c r="A34" s="44">
        <v>2</v>
      </c>
      <c r="B34" s="13" t="s">
        <v>92</v>
      </c>
      <c r="C34" s="44">
        <v>828</v>
      </c>
      <c r="D34" s="3"/>
      <c r="E34" s="1"/>
      <c r="F34" s="1"/>
    </row>
    <row r="35" spans="1:6" x14ac:dyDescent="0.25">
      <c r="A35" s="44"/>
      <c r="B35" s="3" t="s">
        <v>93</v>
      </c>
      <c r="C35" s="3">
        <f>SUM(C33:C34)</f>
        <v>2051.92</v>
      </c>
      <c r="D35" s="26">
        <f>C35+D31</f>
        <v>16206.960000000001</v>
      </c>
      <c r="E35" s="1"/>
      <c r="F35" s="1"/>
    </row>
    <row r="36" spans="1:6" x14ac:dyDescent="0.25">
      <c r="A36" s="44"/>
      <c r="B36" s="3" t="s">
        <v>15</v>
      </c>
      <c r="C36" s="13"/>
      <c r="D36" s="3"/>
      <c r="E36" s="1"/>
      <c r="F36" s="1"/>
    </row>
    <row r="37" spans="1:6" ht="30" x14ac:dyDescent="0.25">
      <c r="A37" s="13">
        <v>1</v>
      </c>
      <c r="B37" s="13" t="s">
        <v>57</v>
      </c>
      <c r="C37" s="13">
        <v>1223.92</v>
      </c>
      <c r="D37" s="26">
        <f>C37+D35</f>
        <v>17430.88</v>
      </c>
      <c r="E37" s="1"/>
      <c r="F37" s="1"/>
    </row>
    <row r="38" spans="1:6" x14ac:dyDescent="0.25">
      <c r="A38" s="44"/>
      <c r="B38" s="13"/>
      <c r="C38" s="13"/>
      <c r="D38" s="3"/>
      <c r="E38" s="1"/>
      <c r="F38" s="1"/>
    </row>
    <row r="39" spans="1:6" x14ac:dyDescent="0.25">
      <c r="A39" s="13"/>
      <c r="B39" s="25"/>
      <c r="C39" s="13"/>
      <c r="D39" s="24"/>
      <c r="E39" s="1"/>
      <c r="F39" s="1"/>
    </row>
    <row r="40" spans="1:6" x14ac:dyDescent="0.25">
      <c r="A40" s="44"/>
      <c r="B40" s="13"/>
      <c r="C40" s="13"/>
      <c r="D40" s="3"/>
      <c r="E40" s="1"/>
      <c r="F40" s="1"/>
    </row>
    <row r="41" spans="1:6" x14ac:dyDescent="0.25">
      <c r="A41" s="13"/>
      <c r="B41" s="25"/>
      <c r="C41" s="3"/>
      <c r="D41" s="26"/>
      <c r="E41" s="1"/>
      <c r="F41" s="1"/>
    </row>
    <row r="42" spans="1:6" x14ac:dyDescent="0.25">
      <c r="A42" s="13"/>
      <c r="B42" s="13"/>
      <c r="C42" s="44"/>
      <c r="D42" s="26"/>
      <c r="E42" s="1"/>
      <c r="F42" s="1"/>
    </row>
    <row r="43" spans="1:6" x14ac:dyDescent="0.25">
      <c r="A43" s="13"/>
      <c r="B43" s="44"/>
      <c r="C43" s="13"/>
      <c r="D43" s="3"/>
      <c r="E43" s="1"/>
      <c r="F43" s="1"/>
    </row>
    <row r="44" spans="1:6" x14ac:dyDescent="0.25">
      <c r="A44" s="13"/>
      <c r="B44" s="13"/>
      <c r="C44" s="13"/>
      <c r="D44" s="3"/>
      <c r="E44" s="1"/>
      <c r="F44" s="1"/>
    </row>
    <row r="45" spans="1:6" x14ac:dyDescent="0.25">
      <c r="A45" s="13"/>
      <c r="B45" s="3"/>
      <c r="C45" s="3"/>
      <c r="D45" s="3"/>
      <c r="E45" s="1"/>
      <c r="F45" s="1"/>
    </row>
    <row r="46" spans="1:6" x14ac:dyDescent="0.25">
      <c r="A46" s="13"/>
      <c r="B46" s="13"/>
      <c r="C46" s="44"/>
      <c r="D46" s="3"/>
      <c r="E46" s="1"/>
      <c r="F46" s="1"/>
    </row>
    <row r="47" spans="1:6" x14ac:dyDescent="0.25">
      <c r="A47" s="13"/>
      <c r="B47" s="3"/>
      <c r="C47" s="13"/>
      <c r="D47" s="3"/>
      <c r="E47" s="1"/>
      <c r="F47" s="1"/>
    </row>
    <row r="48" spans="1:6" x14ac:dyDescent="0.25">
      <c r="A48" s="13"/>
      <c r="B48" s="13"/>
      <c r="C48" s="44"/>
      <c r="D48" s="3"/>
      <c r="E48" s="1"/>
      <c r="F48" s="1"/>
    </row>
    <row r="49" spans="1:6" x14ac:dyDescent="0.25">
      <c r="A49" s="13"/>
      <c r="B49" s="13"/>
      <c r="C49" s="44"/>
      <c r="D49" s="13"/>
      <c r="E49" s="1"/>
      <c r="F49" s="1"/>
    </row>
    <row r="50" spans="1:6" x14ac:dyDescent="0.25">
      <c r="A50" s="13"/>
      <c r="B50" s="48"/>
      <c r="C50" s="13"/>
      <c r="D50" s="13"/>
      <c r="E50" s="1"/>
      <c r="F50" s="1"/>
    </row>
    <row r="51" spans="1:6" x14ac:dyDescent="0.25">
      <c r="A51" s="13"/>
      <c r="B51" s="3"/>
      <c r="C51" s="3"/>
      <c r="D51" s="3"/>
      <c r="E51" s="1"/>
      <c r="F51" s="1"/>
    </row>
    <row r="52" spans="1:6" x14ac:dyDescent="0.25">
      <c r="A52" s="13"/>
      <c r="B52" s="3"/>
      <c r="C52" s="13"/>
      <c r="D52" s="13"/>
      <c r="E52" s="1"/>
      <c r="F52" s="1"/>
    </row>
    <row r="53" spans="1:6" x14ac:dyDescent="0.25">
      <c r="A53" s="13"/>
      <c r="B53" s="13"/>
      <c r="C53" s="13"/>
      <c r="D53" s="13"/>
      <c r="E53" s="1"/>
      <c r="F53" s="1"/>
    </row>
    <row r="54" spans="1:6" x14ac:dyDescent="0.25">
      <c r="A54" s="13"/>
      <c r="B54" s="48"/>
      <c r="C54" s="13"/>
      <c r="D54" s="13"/>
      <c r="E54" s="1"/>
      <c r="F54" s="1"/>
    </row>
    <row r="55" spans="1:6" x14ac:dyDescent="0.25">
      <c r="A55" s="13"/>
      <c r="B55" s="3"/>
      <c r="C55" s="3"/>
      <c r="D55" s="3"/>
      <c r="E55" s="1"/>
      <c r="F55" s="1"/>
    </row>
    <row r="56" spans="1:6" x14ac:dyDescent="0.25">
      <c r="A56" s="13"/>
      <c r="B56" s="3"/>
      <c r="C56" s="13"/>
      <c r="D56" s="13"/>
      <c r="E56" s="1"/>
      <c r="F56" s="1"/>
    </row>
    <row r="57" spans="1:6" x14ac:dyDescent="0.25">
      <c r="A57" s="13"/>
      <c r="B57" s="13"/>
      <c r="C57" s="13"/>
      <c r="D57" s="13"/>
      <c r="E57" s="1"/>
      <c r="F57" s="1"/>
    </row>
    <row r="58" spans="1:6" x14ac:dyDescent="0.25">
      <c r="A58" s="13"/>
      <c r="B58" s="13"/>
      <c r="C58" s="13"/>
      <c r="D58" s="13"/>
      <c r="E58" s="1"/>
      <c r="F58" s="1"/>
    </row>
    <row r="59" spans="1:6" x14ac:dyDescent="0.25">
      <c r="A59" s="13"/>
      <c r="B59" s="13"/>
      <c r="C59" s="13"/>
      <c r="D59" s="13"/>
      <c r="E59" s="1"/>
      <c r="F59" s="1"/>
    </row>
    <row r="60" spans="1:6" x14ac:dyDescent="0.25">
      <c r="A60" s="13"/>
      <c r="B60" s="48"/>
      <c r="C60" s="13"/>
      <c r="D60" s="13"/>
      <c r="E60" s="1"/>
      <c r="F60" s="1"/>
    </row>
    <row r="61" spans="1:6" x14ac:dyDescent="0.25">
      <c r="A61" s="13"/>
      <c r="B61" s="3"/>
      <c r="C61" s="3"/>
      <c r="D61" s="3"/>
      <c r="E61" s="1"/>
      <c r="F61" s="1"/>
    </row>
    <row r="62" spans="1:6" x14ac:dyDescent="0.25">
      <c r="A62" s="13"/>
      <c r="B62" s="3"/>
      <c r="C62" s="13"/>
      <c r="D62" s="13"/>
      <c r="E62" s="1"/>
      <c r="F62" s="1"/>
    </row>
    <row r="63" spans="1:6" x14ac:dyDescent="0.25">
      <c r="A63" s="13"/>
      <c r="B63" s="48"/>
      <c r="C63" s="13"/>
      <c r="D63" s="13"/>
      <c r="E63" s="1"/>
      <c r="F63" s="1"/>
    </row>
    <row r="64" spans="1:6" x14ac:dyDescent="0.25">
      <c r="A64" s="13"/>
      <c r="B64" s="3"/>
      <c r="C64" s="3"/>
      <c r="D64" s="3"/>
      <c r="E64" s="1"/>
      <c r="F64" s="1"/>
    </row>
    <row r="65" spans="1:6" x14ac:dyDescent="0.25">
      <c r="A65" s="13"/>
      <c r="B65" s="3"/>
      <c r="C65" s="13"/>
      <c r="D65" s="13"/>
      <c r="E65" s="1"/>
      <c r="F65" s="1"/>
    </row>
    <row r="66" spans="1:6" x14ac:dyDescent="0.25">
      <c r="A66" s="13"/>
      <c r="B66" s="13"/>
      <c r="C66" s="13"/>
      <c r="D66" s="13"/>
      <c r="E66" s="1"/>
      <c r="F66" s="1"/>
    </row>
    <row r="67" spans="1:6" x14ac:dyDescent="0.25">
      <c r="A67" s="13"/>
      <c r="B67" s="13"/>
      <c r="C67" s="13"/>
      <c r="D67" s="13"/>
      <c r="E67" s="1"/>
      <c r="F67" s="1"/>
    </row>
    <row r="68" spans="1:6" x14ac:dyDescent="0.25">
      <c r="A68" s="13"/>
      <c r="B68" s="44"/>
      <c r="C68" s="44"/>
      <c r="D68" s="3"/>
      <c r="E68" s="1"/>
      <c r="F68" s="1"/>
    </row>
    <row r="69" spans="1:6" x14ac:dyDescent="0.25">
      <c r="A69" s="13"/>
      <c r="B69" s="13"/>
      <c r="C69" s="13"/>
      <c r="D69" s="13"/>
      <c r="E69" s="1"/>
      <c r="F69" s="1"/>
    </row>
    <row r="70" spans="1:6" x14ac:dyDescent="0.25">
      <c r="A70" s="13"/>
      <c r="B70" s="3"/>
      <c r="C70" s="3"/>
      <c r="D70" s="3"/>
      <c r="E70" s="1"/>
      <c r="F70" s="1"/>
    </row>
    <row r="71" spans="1:6" x14ac:dyDescent="0.25">
      <c r="A71" s="27"/>
      <c r="B71" s="36"/>
      <c r="C71" s="27"/>
      <c r="D71" s="15"/>
    </row>
    <row r="72" spans="1:6" x14ac:dyDescent="0.25">
      <c r="A72" s="27"/>
      <c r="B72" s="27"/>
      <c r="C72" s="27"/>
      <c r="D72" s="15"/>
    </row>
    <row r="73" spans="1:6" x14ac:dyDescent="0.25">
      <c r="A73" s="27"/>
      <c r="B73" s="27"/>
      <c r="C73" s="27"/>
      <c r="D73" s="15"/>
    </row>
    <row r="74" spans="1:6" x14ac:dyDescent="0.25">
      <c r="A74" s="27"/>
      <c r="B74" s="27"/>
      <c r="C74" s="27"/>
      <c r="D74" s="15"/>
    </row>
    <row r="75" spans="1:6" x14ac:dyDescent="0.25">
      <c r="A75" s="27"/>
      <c r="B75" s="13"/>
      <c r="C75" s="27"/>
      <c r="D75" s="15"/>
    </row>
    <row r="76" spans="1:6" x14ac:dyDescent="0.25">
      <c r="A76" s="15"/>
      <c r="B76" s="3"/>
      <c r="C76" s="14"/>
      <c r="D76" s="14"/>
    </row>
    <row r="77" spans="1:6" x14ac:dyDescent="0.25">
      <c r="A77" s="15"/>
      <c r="B77" s="36"/>
      <c r="C77" s="15"/>
      <c r="D77" s="15"/>
    </row>
    <row r="78" spans="1:6" x14ac:dyDescent="0.25">
      <c r="A78" s="27"/>
      <c r="B78" s="13"/>
      <c r="C78" s="27"/>
      <c r="D78" s="15"/>
    </row>
    <row r="79" spans="1:6" x14ac:dyDescent="0.25">
      <c r="A79" s="27"/>
      <c r="B79" s="27"/>
      <c r="C79" s="27"/>
      <c r="D79" s="15"/>
    </row>
    <row r="80" spans="1:6" x14ac:dyDescent="0.25">
      <c r="A80" s="27"/>
      <c r="B80" s="27"/>
      <c r="C80" s="27"/>
      <c r="D80" s="15"/>
    </row>
    <row r="81" spans="1:4" x14ac:dyDescent="0.25">
      <c r="A81" s="27"/>
      <c r="B81" s="13"/>
      <c r="C81" s="27"/>
      <c r="D81" s="15"/>
    </row>
    <row r="82" spans="1:4" x14ac:dyDescent="0.25">
      <c r="A82" s="15"/>
      <c r="B82" s="36"/>
      <c r="C82" s="14"/>
      <c r="D82" s="14"/>
    </row>
    <row r="83" spans="1:4" x14ac:dyDescent="0.25">
      <c r="A83" s="15"/>
      <c r="B83" s="36"/>
      <c r="C83" s="15"/>
      <c r="D83" s="15"/>
    </row>
    <row r="84" spans="1:4" x14ac:dyDescent="0.25">
      <c r="A84" s="27"/>
      <c r="B84" s="27"/>
      <c r="C84" s="27"/>
      <c r="D84" s="15"/>
    </row>
    <row r="85" spans="1:4" x14ac:dyDescent="0.25">
      <c r="A85" s="27"/>
      <c r="B85" s="27"/>
      <c r="C85" s="27"/>
      <c r="D85" s="15"/>
    </row>
    <row r="86" spans="1:4" x14ac:dyDescent="0.25">
      <c r="A86" s="27"/>
      <c r="B86" s="13"/>
      <c r="C86" s="27"/>
      <c r="D86" s="15"/>
    </row>
    <row r="87" spans="1:4" x14ac:dyDescent="0.25">
      <c r="B87" s="43"/>
      <c r="C87" s="23"/>
      <c r="D87" s="2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19" workbookViewId="0">
      <selection activeCell="D40" sqref="D40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15.95" customHeight="1" x14ac:dyDescent="0.35">
      <c r="A1" s="1"/>
      <c r="B1" s="72" t="s">
        <v>60</v>
      </c>
      <c r="C1" s="72"/>
      <c r="D1" s="72"/>
      <c r="E1" s="7"/>
      <c r="F1" s="7"/>
      <c r="G1" s="7"/>
      <c r="H1" s="7"/>
    </row>
    <row r="2" spans="1:8" ht="15.95" customHeight="1" x14ac:dyDescent="0.25">
      <c r="A2" s="1"/>
      <c r="B2" s="2" t="s">
        <v>49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73" t="s">
        <v>6</v>
      </c>
      <c r="C3" s="73"/>
      <c r="D3" s="73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30" x14ac:dyDescent="0.25">
      <c r="A6" s="8">
        <v>1</v>
      </c>
      <c r="B6" s="44" t="s">
        <v>63</v>
      </c>
      <c r="C6" s="8">
        <v>3340</v>
      </c>
      <c r="D6" s="10">
        <v>3340</v>
      </c>
      <c r="E6" s="1"/>
      <c r="F6" s="1"/>
      <c r="G6" s="1"/>
      <c r="H6" s="1"/>
    </row>
    <row r="7" spans="1:8" s="4" customFormat="1" x14ac:dyDescent="0.25">
      <c r="A7" s="44"/>
      <c r="B7" s="3" t="s">
        <v>5</v>
      </c>
      <c r="C7" s="44"/>
      <c r="D7" s="3"/>
      <c r="F7" s="53"/>
    </row>
    <row r="8" spans="1:8" s="4" customFormat="1" ht="30" x14ac:dyDescent="0.25">
      <c r="A8" s="8">
        <v>1</v>
      </c>
      <c r="B8" s="44" t="s">
        <v>63</v>
      </c>
      <c r="C8" s="8">
        <v>3340</v>
      </c>
      <c r="D8" s="3"/>
    </row>
    <row r="9" spans="1:8" s="1" customFormat="1" x14ac:dyDescent="0.25">
      <c r="A9" s="13">
        <v>2</v>
      </c>
      <c r="B9" s="13" t="s">
        <v>65</v>
      </c>
      <c r="C9" s="44">
        <v>142.75</v>
      </c>
      <c r="D9" s="3"/>
    </row>
    <row r="10" spans="1:8" s="1" customFormat="1" x14ac:dyDescent="0.25">
      <c r="A10" s="13"/>
      <c r="B10" s="3" t="s">
        <v>66</v>
      </c>
      <c r="C10" s="3">
        <f>SUM(C8:C9)</f>
        <v>3482.75</v>
      </c>
      <c r="D10" s="3">
        <f>C10+D6</f>
        <v>6822.75</v>
      </c>
    </row>
    <row r="11" spans="1:8" s="1" customFormat="1" x14ac:dyDescent="0.25">
      <c r="A11" s="44"/>
      <c r="B11" s="3" t="s">
        <v>3</v>
      </c>
      <c r="C11" s="44"/>
      <c r="D11" s="3"/>
    </row>
    <row r="12" spans="1:8" s="4" customFormat="1" ht="30" x14ac:dyDescent="0.25">
      <c r="A12" s="44">
        <v>1</v>
      </c>
      <c r="B12" s="44" t="s">
        <v>63</v>
      </c>
      <c r="C12" s="44">
        <v>3340</v>
      </c>
      <c r="D12" s="3">
        <f>C12+D10</f>
        <v>10162.75</v>
      </c>
    </row>
    <row r="13" spans="1:8" s="4" customFormat="1" x14ac:dyDescent="0.25">
      <c r="A13" s="15"/>
      <c r="B13" s="3" t="s">
        <v>7</v>
      </c>
      <c r="C13" s="18"/>
      <c r="D13" s="3"/>
    </row>
    <row r="14" spans="1:8" s="4" customFormat="1" ht="30" x14ac:dyDescent="0.25">
      <c r="A14" s="44">
        <v>1</v>
      </c>
      <c r="B14" s="44" t="s">
        <v>63</v>
      </c>
      <c r="C14" s="3">
        <v>3340</v>
      </c>
      <c r="D14" s="3">
        <f>C14+D12</f>
        <v>13502.75</v>
      </c>
    </row>
    <row r="15" spans="1:8" s="1" customFormat="1" x14ac:dyDescent="0.25">
      <c r="A15" s="44"/>
      <c r="B15" s="3" t="s">
        <v>8</v>
      </c>
      <c r="C15" s="44"/>
      <c r="D15" s="3"/>
    </row>
    <row r="16" spans="1:8" s="1" customFormat="1" ht="30" x14ac:dyDescent="0.25">
      <c r="A16" s="44">
        <v>1</v>
      </c>
      <c r="B16" s="44" t="s">
        <v>63</v>
      </c>
      <c r="C16" s="44">
        <v>3340</v>
      </c>
      <c r="D16" s="3"/>
    </row>
    <row r="17" spans="1:4" s="1" customFormat="1" ht="30" x14ac:dyDescent="0.25">
      <c r="A17" s="44">
        <v>2</v>
      </c>
      <c r="B17" s="13" t="s">
        <v>69</v>
      </c>
      <c r="C17" s="44">
        <v>4364.1000000000004</v>
      </c>
      <c r="D17" s="3"/>
    </row>
    <row r="18" spans="1:4" s="4" customFormat="1" x14ac:dyDescent="0.25">
      <c r="A18" s="44"/>
      <c r="B18" s="3" t="s">
        <v>70</v>
      </c>
      <c r="C18" s="3">
        <v>7704.1</v>
      </c>
      <c r="D18" s="3">
        <f>C18+D14</f>
        <v>21206.85</v>
      </c>
    </row>
    <row r="19" spans="1:4" s="1" customFormat="1" x14ac:dyDescent="0.25">
      <c r="A19" s="44"/>
      <c r="B19" s="3" t="s">
        <v>9</v>
      </c>
      <c r="C19" s="44"/>
      <c r="D19" s="3"/>
    </row>
    <row r="20" spans="1:4" s="1" customFormat="1" ht="30" x14ac:dyDescent="0.25">
      <c r="A20" s="44">
        <v>1</v>
      </c>
      <c r="B20" s="44" t="s">
        <v>63</v>
      </c>
      <c r="C20" s="44">
        <v>3340</v>
      </c>
      <c r="D20" s="3"/>
    </row>
    <row r="21" spans="1:4" s="1" customFormat="1" x14ac:dyDescent="0.25">
      <c r="A21" s="44">
        <v>2</v>
      </c>
      <c r="B21" s="44" t="s">
        <v>74</v>
      </c>
      <c r="C21" s="44">
        <v>70</v>
      </c>
      <c r="D21" s="3"/>
    </row>
    <row r="22" spans="1:4" s="1" customFormat="1" x14ac:dyDescent="0.25">
      <c r="A22" s="44">
        <v>3</v>
      </c>
      <c r="B22" s="13" t="s">
        <v>75</v>
      </c>
      <c r="C22" s="44">
        <v>64</v>
      </c>
      <c r="D22" s="3"/>
    </row>
    <row r="23" spans="1:4" s="1" customFormat="1" ht="15.75" customHeight="1" x14ac:dyDescent="0.25">
      <c r="A23" s="44"/>
      <c r="B23" s="3" t="s">
        <v>76</v>
      </c>
      <c r="C23" s="3">
        <f>SUM(C20:C22)</f>
        <v>3474</v>
      </c>
      <c r="D23" s="3">
        <f>C23+D18</f>
        <v>24680.85</v>
      </c>
    </row>
    <row r="24" spans="1:4" s="1" customFormat="1" ht="15.75" customHeight="1" x14ac:dyDescent="0.25">
      <c r="A24" s="44"/>
      <c r="B24" s="3" t="s">
        <v>10</v>
      </c>
      <c r="C24" s="3"/>
      <c r="D24" s="3"/>
    </row>
    <row r="25" spans="1:4" s="1" customFormat="1" ht="35.1" customHeight="1" x14ac:dyDescent="0.25">
      <c r="A25" s="44">
        <v>1</v>
      </c>
      <c r="B25" s="44" t="s">
        <v>63</v>
      </c>
      <c r="C25" s="3">
        <v>3340</v>
      </c>
      <c r="D25" s="3">
        <f>C25+D23</f>
        <v>28020.85</v>
      </c>
    </row>
    <row r="26" spans="1:4" s="1" customFormat="1" ht="15.75" customHeight="1" x14ac:dyDescent="0.25">
      <c r="A26" s="44"/>
      <c r="B26" s="3" t="s">
        <v>11</v>
      </c>
      <c r="C26" s="3"/>
      <c r="D26" s="3"/>
    </row>
    <row r="27" spans="1:4" s="1" customFormat="1" ht="30" customHeight="1" x14ac:dyDescent="0.25">
      <c r="A27" s="44">
        <v>1</v>
      </c>
      <c r="B27" s="68" t="s">
        <v>63</v>
      </c>
      <c r="C27" s="3">
        <v>3340</v>
      </c>
      <c r="D27" s="3">
        <f>C27+D25</f>
        <v>31360.85</v>
      </c>
    </row>
    <row r="28" spans="1:4" s="1" customFormat="1" ht="15.75" customHeight="1" x14ac:dyDescent="0.25">
      <c r="A28" s="44"/>
      <c r="B28" s="3" t="s">
        <v>12</v>
      </c>
      <c r="C28" s="3"/>
      <c r="D28" s="3"/>
    </row>
    <row r="29" spans="1:4" s="1" customFormat="1" ht="30" x14ac:dyDescent="0.25">
      <c r="A29" s="44">
        <v>1</v>
      </c>
      <c r="B29" s="68" t="s">
        <v>63</v>
      </c>
      <c r="C29" s="44">
        <v>3340</v>
      </c>
      <c r="D29" s="3"/>
    </row>
    <row r="30" spans="1:4" s="1" customFormat="1" x14ac:dyDescent="0.25">
      <c r="A30" s="44">
        <v>2</v>
      </c>
      <c r="B30" s="13" t="s">
        <v>87</v>
      </c>
      <c r="C30" s="44">
        <v>150</v>
      </c>
      <c r="D30" s="3"/>
    </row>
    <row r="31" spans="1:4" x14ac:dyDescent="0.25">
      <c r="A31" s="47"/>
      <c r="B31" s="36" t="s">
        <v>88</v>
      </c>
      <c r="C31" s="14">
        <f>SUM(C29:C30)</f>
        <v>3490</v>
      </c>
      <c r="D31" s="14">
        <f>C31+D27</f>
        <v>34850.85</v>
      </c>
    </row>
    <row r="32" spans="1:4" x14ac:dyDescent="0.25">
      <c r="A32" s="47"/>
      <c r="B32" s="36" t="s">
        <v>13</v>
      </c>
      <c r="C32" s="14"/>
      <c r="D32" s="14"/>
    </row>
    <row r="33" spans="1:4" ht="30" x14ac:dyDescent="0.25">
      <c r="A33" s="47">
        <v>1</v>
      </c>
      <c r="B33" s="68" t="s">
        <v>63</v>
      </c>
      <c r="C33" s="14">
        <v>3340</v>
      </c>
      <c r="D33" s="14">
        <f>C33+D31</f>
        <v>38190.85</v>
      </c>
    </row>
    <row r="34" spans="1:4" x14ac:dyDescent="0.25">
      <c r="A34" s="47"/>
      <c r="B34" s="36" t="s">
        <v>14</v>
      </c>
      <c r="C34" s="14"/>
      <c r="D34" s="14"/>
    </row>
    <row r="35" spans="1:4" ht="30" x14ac:dyDescent="0.25">
      <c r="A35" s="47">
        <v>1</v>
      </c>
      <c r="B35" s="68" t="s">
        <v>63</v>
      </c>
      <c r="C35" s="14">
        <v>3340</v>
      </c>
      <c r="D35" s="14">
        <f>C35+D33</f>
        <v>41530.85</v>
      </c>
    </row>
    <row r="36" spans="1:4" x14ac:dyDescent="0.25">
      <c r="A36" s="47"/>
      <c r="B36" s="36" t="s">
        <v>15</v>
      </c>
      <c r="C36" s="47"/>
      <c r="D36" s="14"/>
    </row>
    <row r="37" spans="1:4" ht="30" x14ac:dyDescent="0.25">
      <c r="A37" s="47">
        <v>1</v>
      </c>
      <c r="B37" s="68" t="s">
        <v>63</v>
      </c>
      <c r="C37" s="47">
        <v>3340</v>
      </c>
      <c r="D37" s="14"/>
    </row>
    <row r="38" spans="1:4" ht="30" x14ac:dyDescent="0.25">
      <c r="A38" s="44">
        <v>2</v>
      </c>
      <c r="B38" s="13" t="s">
        <v>97</v>
      </c>
      <c r="C38" s="44">
        <v>2160</v>
      </c>
      <c r="D38" s="14"/>
    </row>
    <row r="39" spans="1:4" x14ac:dyDescent="0.25">
      <c r="A39" s="47"/>
      <c r="B39" s="36" t="s">
        <v>98</v>
      </c>
      <c r="C39" s="47">
        <f>SUM(C37:C38)</f>
        <v>5500</v>
      </c>
      <c r="D39" s="14">
        <f>C39+D35</f>
        <v>47030.85</v>
      </c>
    </row>
    <row r="40" spans="1:4" x14ac:dyDescent="0.25">
      <c r="A40" s="44"/>
      <c r="B40" s="13"/>
      <c r="C40" s="44"/>
      <c r="D40" s="14"/>
    </row>
    <row r="41" spans="1:4" x14ac:dyDescent="0.25">
      <c r="A41" s="15"/>
      <c r="B41" s="36"/>
      <c r="C41" s="15"/>
      <c r="D41" s="15"/>
    </row>
    <row r="42" spans="1:4" x14ac:dyDescent="0.25">
      <c r="A42" s="15"/>
      <c r="B42" s="29"/>
      <c r="C42" s="15"/>
      <c r="D42" s="15"/>
    </row>
    <row r="43" spans="1:4" x14ac:dyDescent="0.25">
      <c r="A43" s="15"/>
      <c r="B43" s="36"/>
      <c r="C43" s="14"/>
      <c r="D43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workbookViewId="0">
      <selection activeCell="B7" sqref="B7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2" t="s">
        <v>60</v>
      </c>
      <c r="C1" s="72"/>
      <c r="D1" s="72"/>
    </row>
    <row r="2" spans="1:4" ht="15.75" x14ac:dyDescent="0.25">
      <c r="A2" s="1"/>
      <c r="B2" s="2" t="s">
        <v>49</v>
      </c>
      <c r="C2" s="42"/>
      <c r="D2" s="42"/>
    </row>
    <row r="3" spans="1:4" ht="15.75" x14ac:dyDescent="0.25">
      <c r="A3" s="1"/>
      <c r="B3" s="71" t="s">
        <v>34</v>
      </c>
      <c r="C3" s="71"/>
      <c r="D3" s="71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2</v>
      </c>
      <c r="C5" s="8"/>
      <c r="D5" s="8"/>
    </row>
    <row r="6" spans="1:4" x14ac:dyDescent="0.25">
      <c r="A6" s="8">
        <v>1</v>
      </c>
      <c r="B6" s="13" t="s">
        <v>64</v>
      </c>
      <c r="C6" s="49">
        <v>1087.01</v>
      </c>
      <c r="D6" s="10">
        <v>1087.01</v>
      </c>
    </row>
    <row r="7" spans="1:4" x14ac:dyDescent="0.25">
      <c r="A7" s="8"/>
      <c r="B7" s="13"/>
      <c r="C7" s="49"/>
      <c r="D7" s="10"/>
    </row>
    <row r="8" spans="1:4" x14ac:dyDescent="0.25">
      <c r="A8" s="8"/>
      <c r="B8" s="13"/>
      <c r="C8" s="49"/>
      <c r="D8" s="10"/>
    </row>
    <row r="9" spans="1:4" x14ac:dyDescent="0.25">
      <c r="A9" s="44"/>
      <c r="B9" s="44"/>
      <c r="C9" s="44"/>
      <c r="D9" s="3"/>
    </row>
    <row r="10" spans="1:4" x14ac:dyDescent="0.25">
      <c r="A10" s="8"/>
      <c r="B10" s="3"/>
      <c r="C10" s="13"/>
      <c r="D10" s="3"/>
    </row>
    <row r="11" spans="1:4" x14ac:dyDescent="0.25">
      <c r="A11" s="8"/>
      <c r="B11" s="3"/>
      <c r="C11" s="13"/>
      <c r="D11" s="3"/>
    </row>
    <row r="12" spans="1:4" x14ac:dyDescent="0.25">
      <c r="A12" s="8"/>
      <c r="B12" s="44"/>
      <c r="C12" s="13"/>
      <c r="D12" s="3"/>
    </row>
    <row r="13" spans="1:4" x14ac:dyDescent="0.25">
      <c r="A13" s="8"/>
      <c r="B13" s="13"/>
      <c r="C13" s="13"/>
      <c r="D13" s="13"/>
    </row>
    <row r="14" spans="1:4" x14ac:dyDescent="0.25">
      <c r="A14" s="8"/>
      <c r="B14" s="13"/>
      <c r="C14" s="13"/>
      <c r="D14" s="3"/>
    </row>
    <row r="15" spans="1:4" x14ac:dyDescent="0.25">
      <c r="A15" s="44"/>
      <c r="B15" s="13"/>
      <c r="C15" s="44"/>
      <c r="D15" s="3"/>
    </row>
    <row r="16" spans="1:4" x14ac:dyDescent="0.25">
      <c r="A16" s="44"/>
      <c r="B16" s="13"/>
      <c r="C16" s="44"/>
      <c r="D16" s="3"/>
    </row>
    <row r="17" spans="1:4" x14ac:dyDescent="0.25">
      <c r="A17" s="44"/>
      <c r="B17" s="3"/>
      <c r="C17" s="44"/>
      <c r="D17" s="3"/>
    </row>
    <row r="18" spans="1:4" x14ac:dyDescent="0.25">
      <c r="A18" s="44"/>
      <c r="B18" s="13"/>
      <c r="C18" s="44"/>
      <c r="D18" s="3"/>
    </row>
    <row r="19" spans="1:4" x14ac:dyDescent="0.25">
      <c r="A19" s="44"/>
      <c r="B19" s="3"/>
      <c r="C19" s="13"/>
      <c r="D19" s="13"/>
    </row>
    <row r="20" spans="1:4" x14ac:dyDescent="0.25">
      <c r="A20" s="44"/>
      <c r="B20" s="13"/>
      <c r="C20" s="44"/>
      <c r="D20" s="3"/>
    </row>
    <row r="21" spans="1:4" x14ac:dyDescent="0.25">
      <c r="A21" s="44"/>
      <c r="B21" s="3"/>
      <c r="C21" s="44"/>
      <c r="D21" s="13"/>
    </row>
    <row r="22" spans="1:4" x14ac:dyDescent="0.25">
      <c r="A22" s="44"/>
      <c r="B22" s="13"/>
      <c r="C22" s="13"/>
      <c r="D22" s="3"/>
    </row>
    <row r="23" spans="1:4" x14ac:dyDescent="0.25">
      <c r="A23" s="44"/>
      <c r="B23" s="3"/>
      <c r="C23" s="44"/>
      <c r="D23" s="3"/>
    </row>
    <row r="24" spans="1:4" x14ac:dyDescent="0.25">
      <c r="A24" s="44"/>
      <c r="B24" s="13"/>
      <c r="C24" s="44"/>
      <c r="D24" s="3"/>
    </row>
    <row r="25" spans="1:4" x14ac:dyDescent="0.25">
      <c r="A25" s="44"/>
      <c r="B25" s="13"/>
      <c r="C25" s="44"/>
      <c r="D25" s="3"/>
    </row>
    <row r="26" spans="1:4" x14ac:dyDescent="0.25">
      <c r="A26" s="44"/>
      <c r="B26" s="13"/>
      <c r="C26" s="44"/>
      <c r="D26" s="3"/>
    </row>
    <row r="27" spans="1:4" x14ac:dyDescent="0.25">
      <c r="A27" s="44"/>
      <c r="B27" s="3"/>
      <c r="C27" s="44"/>
      <c r="D27" s="3"/>
    </row>
    <row r="28" spans="1:4" x14ac:dyDescent="0.25">
      <c r="A28" s="44"/>
      <c r="B28" s="44"/>
      <c r="C28" s="44"/>
      <c r="D28" s="3"/>
    </row>
    <row r="29" spans="1:4" x14ac:dyDescent="0.25">
      <c r="A29" s="44"/>
      <c r="B29" s="44"/>
      <c r="C29" s="13"/>
      <c r="D29" s="3"/>
    </row>
    <row r="30" spans="1:4" x14ac:dyDescent="0.25">
      <c r="A30" s="44"/>
      <c r="B30" s="13"/>
      <c r="C30" s="44"/>
      <c r="D30" s="3"/>
    </row>
    <row r="31" spans="1:4" x14ac:dyDescent="0.25">
      <c r="A31" s="44"/>
      <c r="B31" s="13"/>
      <c r="C31" s="44"/>
      <c r="D31" s="3"/>
    </row>
    <row r="32" spans="1:4" x14ac:dyDescent="0.25">
      <c r="A32" s="47"/>
      <c r="B32" s="27"/>
      <c r="C32" s="47"/>
      <c r="D32" s="14"/>
    </row>
    <row r="33" spans="1:4" x14ac:dyDescent="0.25">
      <c r="A33" s="15"/>
      <c r="B33" s="36"/>
      <c r="C33" s="15"/>
      <c r="D33" s="14"/>
    </row>
    <row r="34" spans="1:4" x14ac:dyDescent="0.25">
      <c r="A34" s="15"/>
      <c r="B34" s="36"/>
      <c r="C34" s="15"/>
      <c r="D34" s="15"/>
    </row>
    <row r="35" spans="1:4" x14ac:dyDescent="0.25">
      <c r="A35" s="15"/>
      <c r="B35" s="13"/>
      <c r="C35" s="15"/>
      <c r="D35" s="15"/>
    </row>
    <row r="36" spans="1:4" x14ac:dyDescent="0.25">
      <c r="A36" s="15"/>
      <c r="B36" s="27"/>
      <c r="C36" s="15"/>
      <c r="D36" s="14"/>
    </row>
    <row r="37" spans="1:4" x14ac:dyDescent="0.25">
      <c r="A37" s="15"/>
      <c r="B37" s="27"/>
      <c r="C37" s="15"/>
      <c r="D37" s="15"/>
    </row>
    <row r="38" spans="1:4" x14ac:dyDescent="0.25">
      <c r="A38" s="15"/>
      <c r="B38" s="27"/>
      <c r="C38" s="15"/>
      <c r="D38" s="15"/>
    </row>
    <row r="39" spans="1:4" x14ac:dyDescent="0.25">
      <c r="A39" s="15"/>
      <c r="B39" s="27"/>
      <c r="C39" s="15"/>
      <c r="D39" s="14"/>
    </row>
    <row r="40" spans="1:4" x14ac:dyDescent="0.25">
      <c r="A40" s="15"/>
      <c r="B40" s="36"/>
      <c r="C40" s="15"/>
      <c r="D40" s="14"/>
    </row>
    <row r="41" spans="1:4" x14ac:dyDescent="0.25">
      <c r="A41" s="15"/>
      <c r="B41" s="27"/>
      <c r="C41" s="15"/>
      <c r="D41" s="14"/>
    </row>
    <row r="42" spans="1:4" x14ac:dyDescent="0.25">
      <c r="A42" s="15"/>
      <c r="B42" s="27"/>
      <c r="C42" s="15"/>
      <c r="D42" s="14"/>
    </row>
    <row r="43" spans="1:4" x14ac:dyDescent="0.25">
      <c r="A43" s="15"/>
      <c r="B43" s="27"/>
      <c r="C43" s="15"/>
      <c r="D43" s="14"/>
    </row>
    <row r="44" spans="1:4" x14ac:dyDescent="0.25">
      <c r="A44" s="15"/>
      <c r="B44" s="27"/>
      <c r="C44" s="15"/>
      <c r="D44" s="14"/>
    </row>
    <row r="45" spans="1:4" x14ac:dyDescent="0.25">
      <c r="A45" s="15"/>
      <c r="B45" s="27"/>
      <c r="C45" s="15"/>
      <c r="D45" s="14"/>
    </row>
    <row r="46" spans="1:4" x14ac:dyDescent="0.25">
      <c r="A46" s="15"/>
      <c r="B46" s="27"/>
      <c r="C46" s="15"/>
      <c r="D46" s="14"/>
    </row>
    <row r="47" spans="1:4" x14ac:dyDescent="0.25">
      <c r="A47" s="15"/>
      <c r="B47" s="36"/>
      <c r="C47" s="15"/>
      <c r="D47" s="14"/>
    </row>
    <row r="48" spans="1:4" x14ac:dyDescent="0.25">
      <c r="A48" s="15"/>
      <c r="B48" s="27"/>
      <c r="C48" s="15"/>
      <c r="D48" s="14"/>
    </row>
    <row r="49" spans="1:4" x14ac:dyDescent="0.25">
      <c r="A49" s="15"/>
      <c r="B49" s="27"/>
      <c r="C49" s="15"/>
      <c r="D49" s="14"/>
    </row>
    <row r="50" spans="1:4" x14ac:dyDescent="0.25">
      <c r="A50" s="15"/>
      <c r="B50" s="27"/>
      <c r="C50" s="15"/>
      <c r="D50" s="14"/>
    </row>
    <row r="51" spans="1:4" x14ac:dyDescent="0.25">
      <c r="A51" s="15"/>
      <c r="B51" s="27"/>
      <c r="C51" s="15"/>
      <c r="D51" s="14"/>
    </row>
    <row r="52" spans="1:4" x14ac:dyDescent="0.25">
      <c r="A52" s="15"/>
      <c r="B52" s="27"/>
      <c r="C52" s="15"/>
      <c r="D52" s="14"/>
    </row>
    <row r="53" spans="1:4" x14ac:dyDescent="0.25">
      <c r="A53" s="15"/>
      <c r="B53" s="29"/>
      <c r="C53" s="47"/>
      <c r="D53" s="14"/>
    </row>
    <row r="54" spans="1:4" x14ac:dyDescent="0.25">
      <c r="A54" s="15"/>
      <c r="B54" s="36"/>
      <c r="C54" s="15"/>
      <c r="D54" s="14"/>
    </row>
    <row r="55" spans="1:4" x14ac:dyDescent="0.25">
      <c r="A55" s="15"/>
      <c r="B55" s="29"/>
      <c r="C55" s="15"/>
      <c r="D55" s="15"/>
    </row>
    <row r="56" spans="1:4" x14ac:dyDescent="0.25">
      <c r="A56" s="15"/>
      <c r="B56" s="36"/>
      <c r="C56" s="14"/>
      <c r="D56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B15" sqref="B15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1" t="s">
        <v>60</v>
      </c>
      <c r="C1" s="71"/>
      <c r="D1" s="71"/>
      <c r="E1" s="7"/>
      <c r="F1" s="7"/>
      <c r="G1" s="7"/>
      <c r="H1" s="7"/>
    </row>
    <row r="2" spans="1:8" ht="15.95" customHeight="1" x14ac:dyDescent="0.25">
      <c r="A2" s="6"/>
      <c r="B2" s="74" t="s">
        <v>49</v>
      </c>
      <c r="C2" s="74"/>
      <c r="D2" s="74"/>
      <c r="E2" s="1"/>
      <c r="F2" s="1"/>
      <c r="G2" s="1"/>
      <c r="H2" s="1"/>
    </row>
    <row r="3" spans="1:8" ht="15.95" customHeight="1" x14ac:dyDescent="0.25">
      <c r="A3" s="6"/>
      <c r="B3" s="71" t="s">
        <v>35</v>
      </c>
      <c r="C3" s="71"/>
      <c r="D3" s="7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3"/>
      <c r="B5" s="3" t="s">
        <v>14</v>
      </c>
      <c r="C5" s="13"/>
      <c r="D5" s="10"/>
      <c r="E5" s="1"/>
      <c r="F5" s="1"/>
      <c r="G5" s="1"/>
      <c r="H5" s="1"/>
    </row>
    <row r="6" spans="1:8" x14ac:dyDescent="0.25">
      <c r="A6" s="44">
        <v>1</v>
      </c>
      <c r="B6" s="13" t="s">
        <v>94</v>
      </c>
      <c r="C6" s="44">
        <v>15510</v>
      </c>
      <c r="D6" s="3"/>
    </row>
    <row r="7" spans="1:8" x14ac:dyDescent="0.25">
      <c r="A7" s="47">
        <v>2</v>
      </c>
      <c r="B7" s="15" t="s">
        <v>95</v>
      </c>
      <c r="C7" s="52">
        <v>3250</v>
      </c>
      <c r="D7" s="14"/>
    </row>
    <row r="8" spans="1:8" x14ac:dyDescent="0.25">
      <c r="A8" s="47"/>
      <c r="B8" s="14" t="s">
        <v>93</v>
      </c>
      <c r="C8" s="22">
        <f>SUM(C6:C7)</f>
        <v>18760</v>
      </c>
      <c r="D8" s="64">
        <v>18760</v>
      </c>
    </row>
    <row r="9" spans="1:8" x14ac:dyDescent="0.25">
      <c r="A9" s="15"/>
      <c r="B9" s="3" t="s">
        <v>15</v>
      </c>
      <c r="C9" s="18"/>
      <c r="D9" s="64"/>
    </row>
    <row r="10" spans="1:8" x14ac:dyDescent="0.25">
      <c r="A10" s="45"/>
      <c r="B10" s="70"/>
      <c r="C10" s="47"/>
      <c r="D10" s="14"/>
    </row>
    <row r="11" spans="1:8" x14ac:dyDescent="0.25">
      <c r="A11" s="16"/>
      <c r="B11" s="67"/>
      <c r="C11" s="17"/>
      <c r="D11" s="65"/>
    </row>
    <row r="12" spans="1:8" x14ac:dyDescent="0.25">
      <c r="A12" s="47"/>
      <c r="B12" s="66"/>
      <c r="C12" s="47"/>
      <c r="D12" s="15"/>
    </row>
    <row r="13" spans="1:8" x14ac:dyDescent="0.25">
      <c r="A13" s="15"/>
      <c r="B13" s="13"/>
      <c r="C13" s="15"/>
      <c r="D13" s="15"/>
    </row>
    <row r="14" spans="1:8" x14ac:dyDescent="0.25">
      <c r="A14" s="15"/>
      <c r="B14" s="15"/>
      <c r="C14" s="47"/>
      <c r="D14" s="14"/>
    </row>
    <row r="15" spans="1:8" x14ac:dyDescent="0.25">
      <c r="A15" s="15"/>
      <c r="B15" s="15"/>
      <c r="C15" s="47"/>
      <c r="D15" s="15"/>
    </row>
    <row r="16" spans="1:8" x14ac:dyDescent="0.25">
      <c r="A16" s="15"/>
      <c r="B16" s="27"/>
      <c r="C16" s="15"/>
      <c r="D16" s="14"/>
    </row>
    <row r="17" spans="1:4" x14ac:dyDescent="0.25">
      <c r="A17" s="15"/>
      <c r="B17" s="13"/>
      <c r="C17" s="15"/>
      <c r="D17" s="15"/>
    </row>
    <row r="18" spans="1:4" x14ac:dyDescent="0.25">
      <c r="A18" s="15"/>
      <c r="B18" s="14"/>
      <c r="C18" s="14"/>
      <c r="D18" s="14"/>
    </row>
    <row r="19" spans="1:4" x14ac:dyDescent="0.25">
      <c r="A19" s="15"/>
      <c r="B19" s="28"/>
      <c r="C19" s="15"/>
      <c r="D19" s="15"/>
    </row>
    <row r="20" spans="1:4" x14ac:dyDescent="0.25">
      <c r="A20" s="15"/>
      <c r="B20" s="27"/>
      <c r="C20" s="15"/>
      <c r="D20" s="15"/>
    </row>
    <row r="21" spans="1:4" x14ac:dyDescent="0.25">
      <c r="A21" s="15"/>
      <c r="B21" s="44"/>
      <c r="C21" s="47"/>
      <c r="D21" s="14"/>
    </row>
    <row r="22" spans="1:4" x14ac:dyDescent="0.25">
      <c r="A22" s="15"/>
      <c r="B22" s="28"/>
      <c r="C22" s="14"/>
      <c r="D22" s="14"/>
    </row>
    <row r="23" spans="1:4" x14ac:dyDescent="0.25">
      <c r="A23" s="15"/>
      <c r="B23" s="30"/>
      <c r="C23" s="15"/>
      <c r="D23" s="15"/>
    </row>
    <row r="24" spans="1:4" x14ac:dyDescent="0.25">
      <c r="A24" s="15"/>
      <c r="B24" s="28"/>
      <c r="C24" s="14"/>
      <c r="D24" s="14"/>
    </row>
    <row r="25" spans="1:4" x14ac:dyDescent="0.25">
      <c r="A25" s="15"/>
      <c r="B25" s="28"/>
      <c r="C25" s="15"/>
      <c r="D25" s="15"/>
    </row>
    <row r="26" spans="1:4" x14ac:dyDescent="0.25">
      <c r="A26" s="15"/>
      <c r="B26" s="37"/>
      <c r="C26" s="15"/>
      <c r="D26" s="15"/>
    </row>
    <row r="27" spans="1:4" x14ac:dyDescent="0.25">
      <c r="A27" s="15"/>
      <c r="B27" s="28"/>
      <c r="C27" s="14"/>
      <c r="D27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12" sqref="B1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1" t="s">
        <v>60</v>
      </c>
      <c r="C1" s="71"/>
      <c r="D1" s="71"/>
    </row>
    <row r="2" spans="1:4" ht="15.75" x14ac:dyDescent="0.25">
      <c r="A2" s="6"/>
      <c r="B2" s="74" t="s">
        <v>49</v>
      </c>
      <c r="C2" s="74"/>
      <c r="D2" s="74"/>
    </row>
    <row r="3" spans="1:4" ht="15.75" x14ac:dyDescent="0.25">
      <c r="A3" s="6"/>
      <c r="B3" s="71" t="s">
        <v>37</v>
      </c>
      <c r="C3" s="71"/>
      <c r="D3" s="71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 t="s">
        <v>11</v>
      </c>
      <c r="C5" s="10"/>
      <c r="D5" s="10"/>
    </row>
    <row r="6" spans="1:4" x14ac:dyDescent="0.25">
      <c r="A6" s="10">
        <v>1</v>
      </c>
      <c r="B6" s="13" t="s">
        <v>86</v>
      </c>
      <c r="C6" s="49">
        <v>2372.75</v>
      </c>
      <c r="D6" s="10">
        <v>2372.75</v>
      </c>
    </row>
    <row r="7" spans="1:4" x14ac:dyDescent="0.25">
      <c r="A7" s="10"/>
      <c r="B7" s="3" t="s">
        <v>12</v>
      </c>
      <c r="C7" s="49"/>
      <c r="D7" s="10"/>
    </row>
    <row r="8" spans="1:4" x14ac:dyDescent="0.25">
      <c r="A8" s="10">
        <v>1</v>
      </c>
      <c r="B8" s="13" t="s">
        <v>89</v>
      </c>
      <c r="C8" s="49">
        <v>3139.5</v>
      </c>
      <c r="D8" s="10"/>
    </row>
    <row r="9" spans="1:4" x14ac:dyDescent="0.25">
      <c r="A9" s="3">
        <v>2</v>
      </c>
      <c r="B9" s="44" t="s">
        <v>90</v>
      </c>
      <c r="C9" s="21">
        <v>3000</v>
      </c>
      <c r="D9" s="3"/>
    </row>
    <row r="10" spans="1:4" x14ac:dyDescent="0.25">
      <c r="A10" s="3"/>
      <c r="B10" s="3" t="s">
        <v>88</v>
      </c>
      <c r="C10" s="21">
        <f>SUM(C8:C9)</f>
        <v>6139.5</v>
      </c>
      <c r="D10" s="3">
        <v>8512.25</v>
      </c>
    </row>
    <row r="11" spans="1:4" x14ac:dyDescent="0.25">
      <c r="A11" s="3"/>
      <c r="B11" s="3" t="s">
        <v>13</v>
      </c>
      <c r="C11" s="21"/>
      <c r="D11" s="3"/>
    </row>
    <row r="12" spans="1:4" x14ac:dyDescent="0.25">
      <c r="A12" s="14">
        <v>1</v>
      </c>
      <c r="B12" s="15" t="s">
        <v>91</v>
      </c>
      <c r="C12" s="22">
        <v>-1142</v>
      </c>
      <c r="D12" s="14">
        <f>C12+D10</f>
        <v>7370.25</v>
      </c>
    </row>
    <row r="13" spans="1:4" x14ac:dyDescent="0.25">
      <c r="A13" s="15"/>
      <c r="B13" s="44"/>
      <c r="C13" s="18"/>
      <c r="D13" s="19"/>
    </row>
    <row r="14" spans="1:4" x14ac:dyDescent="0.25">
      <c r="A14" s="45"/>
      <c r="B14" s="46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8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7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8"/>
      <c r="C28" s="15"/>
      <c r="D28" s="15"/>
    </row>
    <row r="29" spans="1:4" x14ac:dyDescent="0.25">
      <c r="A29" s="15"/>
      <c r="B29" s="27"/>
      <c r="C29" s="15"/>
      <c r="D29" s="15"/>
    </row>
    <row r="30" spans="1:4" x14ac:dyDescent="0.25">
      <c r="A30" s="15"/>
      <c r="B30" s="44"/>
      <c r="C30" s="47"/>
      <c r="D30" s="14"/>
    </row>
    <row r="31" spans="1:4" x14ac:dyDescent="0.25">
      <c r="A31" s="15"/>
      <c r="B31" s="28"/>
      <c r="C31" s="14"/>
      <c r="D31" s="14"/>
    </row>
    <row r="32" spans="1:4" x14ac:dyDescent="0.25">
      <c r="A32" s="15"/>
      <c r="B32" s="30"/>
      <c r="C32" s="15"/>
      <c r="D32" s="15"/>
    </row>
    <row r="33" spans="1:4" x14ac:dyDescent="0.25">
      <c r="A33" s="15"/>
      <c r="B33" s="28"/>
      <c r="C33" s="14"/>
      <c r="D33" s="14"/>
    </row>
    <row r="34" spans="1:4" x14ac:dyDescent="0.25">
      <c r="A34" s="15"/>
      <c r="B34" s="28"/>
      <c r="C34" s="15"/>
      <c r="D34" s="15"/>
    </row>
    <row r="35" spans="1:4" x14ac:dyDescent="0.25">
      <c r="A35" s="15"/>
      <c r="B35" s="37"/>
      <c r="C35" s="15"/>
      <c r="D35" s="15"/>
    </row>
    <row r="36" spans="1:4" x14ac:dyDescent="0.25">
      <c r="A36" s="15"/>
      <c r="B36" s="28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C6" sqref="C6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1" t="s">
        <v>61</v>
      </c>
      <c r="C1" s="71"/>
      <c r="D1" s="71"/>
      <c r="E1" s="7"/>
      <c r="F1" s="7"/>
      <c r="G1" s="7"/>
      <c r="H1" s="7"/>
    </row>
    <row r="2" spans="1:8" ht="15.75" x14ac:dyDescent="0.25">
      <c r="A2" s="6"/>
      <c r="B2" s="74" t="s">
        <v>49</v>
      </c>
      <c r="C2" s="74"/>
      <c r="D2" s="74"/>
      <c r="E2" s="1"/>
      <c r="F2" s="1"/>
      <c r="G2" s="1"/>
      <c r="H2" s="1"/>
    </row>
    <row r="3" spans="1:8" ht="15.75" x14ac:dyDescent="0.25">
      <c r="A3" s="6"/>
      <c r="B3" s="71" t="s">
        <v>36</v>
      </c>
      <c r="C3" s="71"/>
      <c r="D3" s="7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51" t="s">
        <v>15</v>
      </c>
      <c r="C5" s="10"/>
      <c r="D5" s="8"/>
      <c r="E5" s="1"/>
      <c r="F5" s="1"/>
      <c r="G5" s="1"/>
      <c r="H5" s="1"/>
    </row>
    <row r="6" spans="1:8" s="1" customFormat="1" x14ac:dyDescent="0.25">
      <c r="A6" s="13">
        <v>1</v>
      </c>
      <c r="B6" s="13" t="s">
        <v>99</v>
      </c>
      <c r="C6" s="13">
        <v>4375.6000000000004</v>
      </c>
      <c r="D6" s="3"/>
    </row>
    <row r="7" spans="1:8" s="1" customFormat="1" x14ac:dyDescent="0.25">
      <c r="A7" s="13"/>
      <c r="B7" s="3"/>
      <c r="C7" s="13"/>
      <c r="D7" s="55"/>
    </row>
    <row r="8" spans="1:8" s="5" customFormat="1" x14ac:dyDescent="0.25">
      <c r="A8" s="47"/>
      <c r="B8" s="15"/>
      <c r="C8" s="47"/>
      <c r="D8" s="56"/>
    </row>
    <row r="9" spans="1:8" x14ac:dyDescent="0.25">
      <c r="A9" s="15"/>
      <c r="B9" s="3"/>
      <c r="C9" s="15"/>
      <c r="D9" s="57"/>
    </row>
    <row r="10" spans="1:8" x14ac:dyDescent="0.25">
      <c r="A10" s="15"/>
      <c r="B10" s="13"/>
      <c r="C10" s="15"/>
      <c r="D10" s="56"/>
    </row>
    <row r="11" spans="1:8" s="5" customFormat="1" x14ac:dyDescent="0.25">
      <c r="A11" s="47"/>
      <c r="B11" s="3"/>
      <c r="C11" s="47"/>
      <c r="D11" s="56"/>
    </row>
    <row r="12" spans="1:8" x14ac:dyDescent="0.25">
      <c r="A12" s="47"/>
      <c r="B12" s="13"/>
      <c r="C12" s="47"/>
      <c r="D12" s="56"/>
    </row>
    <row r="13" spans="1:8" x14ac:dyDescent="0.25">
      <c r="A13" s="14"/>
      <c r="B13" s="3"/>
      <c r="C13" s="14"/>
      <c r="D13" s="56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44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6"/>
      <c r="C24" s="15"/>
      <c r="D24" s="15"/>
    </row>
    <row r="25" spans="1:4" x14ac:dyDescent="0.25">
      <c r="A25" s="15"/>
      <c r="B25" s="27"/>
      <c r="C25" s="15"/>
      <c r="D25" s="15"/>
    </row>
    <row r="26" spans="1:4" x14ac:dyDescent="0.25">
      <c r="A26" s="15"/>
      <c r="B26" s="36"/>
      <c r="C26" s="14"/>
      <c r="D26" s="14"/>
    </row>
    <row r="27" spans="1:4" x14ac:dyDescent="0.25">
      <c r="A27" s="15"/>
      <c r="B27" s="36"/>
      <c r="C27" s="15"/>
      <c r="D27" s="15"/>
    </row>
    <row r="28" spans="1:4" x14ac:dyDescent="0.25">
      <c r="A28" s="15"/>
      <c r="B28" s="27"/>
      <c r="C28" s="15"/>
      <c r="D28" s="15"/>
    </row>
    <row r="29" spans="1:4" x14ac:dyDescent="0.25">
      <c r="A29" s="15"/>
      <c r="B29" s="36"/>
      <c r="C29" s="14"/>
      <c r="D29" s="14"/>
    </row>
    <row r="30" spans="1:4" x14ac:dyDescent="0.25">
      <c r="A30" s="15"/>
      <c r="B30" s="36"/>
      <c r="C30" s="15"/>
      <c r="D30" s="15"/>
    </row>
    <row r="31" spans="1:4" x14ac:dyDescent="0.25">
      <c r="A31" s="15"/>
      <c r="B31" s="29"/>
      <c r="C31" s="47"/>
      <c r="D31" s="14"/>
    </row>
    <row r="32" spans="1:4" x14ac:dyDescent="0.25">
      <c r="A32" s="15"/>
      <c r="B32" s="36"/>
      <c r="C32" s="14"/>
      <c r="D32" s="14"/>
    </row>
    <row r="33" spans="1:4" x14ac:dyDescent="0.25">
      <c r="A33" s="15"/>
      <c r="B33" s="29"/>
      <c r="C33" s="15"/>
      <c r="D33" s="15"/>
    </row>
    <row r="34" spans="1:4" x14ac:dyDescent="0.25">
      <c r="A34" s="15"/>
      <c r="B34" s="36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4.95" customHeight="1" x14ac:dyDescent="0.25">
      <c r="A1" s="75" t="s">
        <v>59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15.75" x14ac:dyDescent="0.25">
      <c r="A2" s="2" t="s">
        <v>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12" customFormat="1" ht="20.25" customHeight="1" x14ac:dyDescent="0.25">
      <c r="A3" s="9"/>
      <c r="B3" s="38" t="s">
        <v>2</v>
      </c>
      <c r="C3" s="38" t="s">
        <v>5</v>
      </c>
      <c r="D3" s="38" t="s">
        <v>3</v>
      </c>
      <c r="E3" s="38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8" t="s">
        <v>12</v>
      </c>
      <c r="K3" s="38" t="s">
        <v>13</v>
      </c>
      <c r="L3" s="38" t="s">
        <v>14</v>
      </c>
      <c r="M3" s="38" t="s">
        <v>15</v>
      </c>
      <c r="N3" s="32" t="s">
        <v>16</v>
      </c>
    </row>
    <row r="4" spans="1:14" ht="39.75" customHeight="1" x14ac:dyDescent="0.35">
      <c r="A4" s="39" t="s">
        <v>28</v>
      </c>
      <c r="B4" s="33">
        <f>B5+B6+B7</f>
        <v>26742.6</v>
      </c>
      <c r="C4" s="33">
        <f t="shared" ref="C4:N4" si="0">C5+C6+C7</f>
        <v>19992.599999999999</v>
      </c>
      <c r="D4" s="33">
        <f t="shared" si="0"/>
        <v>21992.6</v>
      </c>
      <c r="E4" s="33">
        <f t="shared" si="0"/>
        <v>19992.599999999999</v>
      </c>
      <c r="F4" s="33">
        <f t="shared" si="0"/>
        <v>19992.599999999999</v>
      </c>
      <c r="G4" s="33">
        <f t="shared" si="0"/>
        <v>19992.599999999999</v>
      </c>
      <c r="H4" s="33">
        <f t="shared" si="0"/>
        <v>19992.599999999999</v>
      </c>
      <c r="I4" s="33">
        <f t="shared" si="0"/>
        <v>19992.599999999999</v>
      </c>
      <c r="J4" s="33">
        <f t="shared" si="0"/>
        <v>19992.599999999999</v>
      </c>
      <c r="K4" s="33">
        <f t="shared" si="0"/>
        <v>19992.599999999999</v>
      </c>
      <c r="L4" s="33">
        <f t="shared" si="0"/>
        <v>19992.599999999999</v>
      </c>
      <c r="M4" s="33">
        <f t="shared" si="0"/>
        <v>22482.6</v>
      </c>
      <c r="N4" s="33">
        <f t="shared" si="0"/>
        <v>251151.2</v>
      </c>
    </row>
    <row r="5" spans="1:14" ht="39" customHeight="1" x14ac:dyDescent="0.35">
      <c r="A5" s="39" t="s">
        <v>17</v>
      </c>
      <c r="B5" s="34">
        <v>12105.86</v>
      </c>
      <c r="C5" s="34">
        <v>12105.86</v>
      </c>
      <c r="D5" s="34">
        <v>12105.86</v>
      </c>
      <c r="E5" s="34">
        <v>12105.86</v>
      </c>
      <c r="F5" s="34">
        <v>12105.86</v>
      </c>
      <c r="G5" s="34">
        <v>12105.86</v>
      </c>
      <c r="H5" s="34">
        <v>12105.86</v>
      </c>
      <c r="I5" s="34">
        <v>12105.86</v>
      </c>
      <c r="J5" s="34">
        <v>12105.86</v>
      </c>
      <c r="K5" s="34">
        <v>12105.86</v>
      </c>
      <c r="L5" s="34">
        <v>12105.86</v>
      </c>
      <c r="M5" s="34">
        <v>12105.86</v>
      </c>
      <c r="N5" s="34">
        <f t="shared" ref="N5:N23" si="1">SUM(B5:M5)</f>
        <v>145270.32</v>
      </c>
    </row>
    <row r="6" spans="1:14" ht="44.25" customHeight="1" x14ac:dyDescent="0.35">
      <c r="A6" s="39" t="s">
        <v>39</v>
      </c>
      <c r="B6" s="34">
        <v>7886.74</v>
      </c>
      <c r="C6" s="34">
        <v>7886.74</v>
      </c>
      <c r="D6" s="34">
        <v>7886.74</v>
      </c>
      <c r="E6" s="34">
        <v>7886.74</v>
      </c>
      <c r="F6" s="34">
        <v>7886.74</v>
      </c>
      <c r="G6" s="34">
        <v>7886.74</v>
      </c>
      <c r="H6" s="34">
        <v>7886.74</v>
      </c>
      <c r="I6" s="34">
        <v>7886.74</v>
      </c>
      <c r="J6" s="34">
        <v>7886.74</v>
      </c>
      <c r="K6" s="34">
        <v>7886.74</v>
      </c>
      <c r="L6" s="34">
        <v>7886.74</v>
      </c>
      <c r="M6" s="34">
        <v>7886.74</v>
      </c>
      <c r="N6" s="34">
        <f>SUM(B6:M6)</f>
        <v>94640.88</v>
      </c>
    </row>
    <row r="7" spans="1:14" ht="44.25" customHeight="1" x14ac:dyDescent="0.35">
      <c r="A7" s="39" t="s">
        <v>32</v>
      </c>
      <c r="B7" s="34">
        <v>6750</v>
      </c>
      <c r="C7" s="34"/>
      <c r="D7" s="34">
        <v>2000</v>
      </c>
      <c r="E7" s="34"/>
      <c r="F7" s="34"/>
      <c r="G7" s="34"/>
      <c r="H7" s="34"/>
      <c r="I7" s="34"/>
      <c r="J7" s="34"/>
      <c r="K7" s="34"/>
      <c r="L7" s="34"/>
      <c r="M7" s="34">
        <v>2490</v>
      </c>
      <c r="N7" s="34">
        <f>SUM(B7:M7)</f>
        <v>11240</v>
      </c>
    </row>
    <row r="8" spans="1:14" ht="36" customHeight="1" x14ac:dyDescent="0.35">
      <c r="A8" s="40" t="s">
        <v>18</v>
      </c>
      <c r="B8" s="33">
        <f>B9+B10+B11+B12+B13</f>
        <v>21948.35</v>
      </c>
      <c r="C8" s="33">
        <f t="shared" ref="C8:M8" si="2">C9+C10+C11+C12+C13</f>
        <v>22393.5</v>
      </c>
      <c r="D8" s="33">
        <f t="shared" si="2"/>
        <v>21455.11</v>
      </c>
      <c r="E8" s="33">
        <f t="shared" si="2"/>
        <v>21455.11</v>
      </c>
      <c r="F8" s="33">
        <f t="shared" si="2"/>
        <v>28396.15</v>
      </c>
      <c r="G8" s="33">
        <f t="shared" si="2"/>
        <v>20995.34</v>
      </c>
      <c r="H8" s="33">
        <f t="shared" si="2"/>
        <v>23958.48</v>
      </c>
      <c r="I8" s="33">
        <f t="shared" si="2"/>
        <v>22648.87</v>
      </c>
      <c r="J8" s="33">
        <f t="shared" si="2"/>
        <v>21011.34</v>
      </c>
      <c r="K8" s="33">
        <f t="shared" si="2"/>
        <v>31455.109999999997</v>
      </c>
      <c r="L8" s="33">
        <f t="shared" si="2"/>
        <v>21689.34</v>
      </c>
      <c r="M8" s="33">
        <f t="shared" si="2"/>
        <v>24802.639999999999</v>
      </c>
      <c r="N8" s="33">
        <f t="shared" si="1"/>
        <v>282209.33999999997</v>
      </c>
    </row>
    <row r="9" spans="1:14" ht="40.5" customHeight="1" x14ac:dyDescent="0.35">
      <c r="A9" s="39" t="s">
        <v>19</v>
      </c>
      <c r="B9" s="34">
        <v>1223.92</v>
      </c>
      <c r="C9" s="34">
        <v>1223.92</v>
      </c>
      <c r="D9" s="34">
        <v>1223.92</v>
      </c>
      <c r="E9" s="34">
        <v>1223.92</v>
      </c>
      <c r="F9" s="34">
        <v>1223.92</v>
      </c>
      <c r="G9" s="34">
        <v>1223.92</v>
      </c>
      <c r="H9" s="34">
        <v>2539.7600000000002</v>
      </c>
      <c r="I9" s="34">
        <v>1823.92</v>
      </c>
      <c r="J9" s="34">
        <v>1223.92</v>
      </c>
      <c r="K9" s="34">
        <v>1223.92</v>
      </c>
      <c r="L9" s="34">
        <v>2051.92</v>
      </c>
      <c r="M9" s="34">
        <v>1223.92</v>
      </c>
      <c r="N9" s="33">
        <f t="shared" si="1"/>
        <v>17430.88</v>
      </c>
    </row>
    <row r="10" spans="1:14" ht="45.75" customHeight="1" x14ac:dyDescent="0.35">
      <c r="A10" s="39" t="s">
        <v>20</v>
      </c>
      <c r="B10" s="35">
        <v>3340</v>
      </c>
      <c r="C10" s="34">
        <v>3482.75</v>
      </c>
      <c r="D10" s="34">
        <v>3340</v>
      </c>
      <c r="E10" s="34">
        <v>3340</v>
      </c>
      <c r="F10" s="34">
        <v>7704.1</v>
      </c>
      <c r="G10" s="34">
        <v>3474</v>
      </c>
      <c r="H10" s="34">
        <v>3340</v>
      </c>
      <c r="I10" s="34">
        <v>3340</v>
      </c>
      <c r="J10" s="34">
        <v>3490</v>
      </c>
      <c r="K10" s="34">
        <v>3340</v>
      </c>
      <c r="L10" s="34">
        <v>3340</v>
      </c>
      <c r="M10" s="34">
        <v>5500</v>
      </c>
      <c r="N10" s="33">
        <f t="shared" si="1"/>
        <v>47030.85</v>
      </c>
    </row>
    <row r="11" spans="1:14" ht="45.75" customHeight="1" x14ac:dyDescent="0.35">
      <c r="A11" s="50" t="s">
        <v>30</v>
      </c>
      <c r="B11" s="35">
        <v>1087.01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3">
        <f t="shared" si="1"/>
        <v>1087.01</v>
      </c>
    </row>
    <row r="12" spans="1:14" ht="45.75" customHeight="1" x14ac:dyDescent="0.35">
      <c r="A12" s="50" t="s">
        <v>38</v>
      </c>
      <c r="B12" s="35">
        <v>16297.42</v>
      </c>
      <c r="C12" s="34">
        <v>16297.42</v>
      </c>
      <c r="D12" s="34">
        <v>16297.42</v>
      </c>
      <c r="E12" s="34">
        <v>16297.42</v>
      </c>
      <c r="F12" s="34">
        <v>16297.42</v>
      </c>
      <c r="G12" s="34">
        <v>16297.42</v>
      </c>
      <c r="H12" s="34">
        <v>16297.42</v>
      </c>
      <c r="I12" s="34">
        <v>16297.42</v>
      </c>
      <c r="J12" s="34">
        <v>16297.42</v>
      </c>
      <c r="K12" s="34">
        <v>26297.42</v>
      </c>
      <c r="L12" s="34">
        <v>16297.42</v>
      </c>
      <c r="M12" s="34">
        <v>16297.42</v>
      </c>
      <c r="N12" s="33">
        <f t="shared" si="1"/>
        <v>205569.04000000004</v>
      </c>
    </row>
    <row r="13" spans="1:14" ht="21.75" customHeight="1" x14ac:dyDescent="0.35">
      <c r="A13" s="39" t="s">
        <v>21</v>
      </c>
      <c r="B13" s="34"/>
      <c r="C13" s="34">
        <v>1389.41</v>
      </c>
      <c r="D13" s="34">
        <v>593.77</v>
      </c>
      <c r="E13" s="34">
        <v>593.77</v>
      </c>
      <c r="F13" s="34">
        <v>3170.71</v>
      </c>
      <c r="G13" s="34"/>
      <c r="H13" s="34">
        <v>1781.3</v>
      </c>
      <c r="I13" s="34">
        <v>1187.53</v>
      </c>
      <c r="J13" s="34"/>
      <c r="K13" s="34">
        <v>593.77</v>
      </c>
      <c r="L13" s="34"/>
      <c r="M13" s="34">
        <v>1781.3</v>
      </c>
      <c r="N13" s="34">
        <f t="shared" si="1"/>
        <v>11091.56</v>
      </c>
    </row>
    <row r="14" spans="1:14" ht="23.25" customHeight="1" x14ac:dyDescent="0.35">
      <c r="A14" s="40" t="s">
        <v>22</v>
      </c>
      <c r="B14" s="33">
        <f>B15+B16+B17</f>
        <v>0</v>
      </c>
      <c r="C14" s="33">
        <f t="shared" ref="C14:M14" si="3">C15+C16+C17</f>
        <v>0</v>
      </c>
      <c r="D14" s="33">
        <f t="shared" si="3"/>
        <v>0</v>
      </c>
      <c r="E14" s="33">
        <f t="shared" si="3"/>
        <v>0</v>
      </c>
      <c r="F14" s="33">
        <f t="shared" si="3"/>
        <v>0</v>
      </c>
      <c r="G14" s="33">
        <f t="shared" si="3"/>
        <v>0</v>
      </c>
      <c r="H14" s="33">
        <f t="shared" si="3"/>
        <v>0</v>
      </c>
      <c r="I14" s="33">
        <f t="shared" si="3"/>
        <v>2372.75</v>
      </c>
      <c r="J14" s="33">
        <f t="shared" si="3"/>
        <v>6139.5</v>
      </c>
      <c r="K14" s="33">
        <f t="shared" si="3"/>
        <v>-1142</v>
      </c>
      <c r="L14" s="33">
        <f t="shared" si="3"/>
        <v>18760</v>
      </c>
      <c r="M14" s="33">
        <f t="shared" si="3"/>
        <v>4375.6000000000004</v>
      </c>
      <c r="N14" s="33">
        <f t="shared" si="1"/>
        <v>30505.85</v>
      </c>
    </row>
    <row r="15" spans="1:14" ht="42" customHeight="1" x14ac:dyDescent="0.35">
      <c r="A15" s="39" t="s">
        <v>23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>
        <v>4375.6000000000004</v>
      </c>
      <c r="N15" s="34">
        <f t="shared" si="1"/>
        <v>4375.6000000000004</v>
      </c>
    </row>
    <row r="16" spans="1:14" ht="40.5" customHeight="1" x14ac:dyDescent="0.35">
      <c r="A16" s="39" t="s">
        <v>24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>
        <v>18760</v>
      </c>
      <c r="M16" s="34"/>
      <c r="N16" s="34">
        <f t="shared" si="1"/>
        <v>18760</v>
      </c>
    </row>
    <row r="17" spans="1:14" ht="40.5" customHeight="1" x14ac:dyDescent="0.35">
      <c r="A17" s="50" t="s">
        <v>31</v>
      </c>
      <c r="B17" s="34"/>
      <c r="C17" s="34"/>
      <c r="D17" s="34"/>
      <c r="E17" s="34"/>
      <c r="F17" s="34"/>
      <c r="G17" s="34"/>
      <c r="H17" s="34"/>
      <c r="I17" s="34">
        <v>2372.75</v>
      </c>
      <c r="J17" s="34">
        <v>6139.5</v>
      </c>
      <c r="K17" s="34">
        <v>-1142</v>
      </c>
      <c r="L17" s="34"/>
      <c r="M17" s="34"/>
      <c r="N17" s="34">
        <f t="shared" si="1"/>
        <v>7370.25</v>
      </c>
    </row>
    <row r="18" spans="1:14" ht="40.5" customHeight="1" x14ac:dyDescent="0.35">
      <c r="A18" s="63" t="s">
        <v>51</v>
      </c>
      <c r="B18" s="34"/>
      <c r="C18" s="34"/>
      <c r="D18" s="34"/>
      <c r="E18" s="34">
        <v>3458.05</v>
      </c>
      <c r="F18" s="34">
        <v>9242.26</v>
      </c>
      <c r="G18" s="34">
        <v>4422.12</v>
      </c>
      <c r="H18" s="34">
        <v>4226.51</v>
      </c>
      <c r="I18" s="34">
        <v>4034.39</v>
      </c>
      <c r="J18" s="34">
        <v>2305.37</v>
      </c>
      <c r="K18" s="34">
        <v>4610.74</v>
      </c>
      <c r="L18" s="34">
        <v>2094.4</v>
      </c>
      <c r="M18" s="34"/>
      <c r="N18" s="34">
        <f t="shared" si="1"/>
        <v>34393.840000000004</v>
      </c>
    </row>
    <row r="19" spans="1:14" ht="40.5" customHeight="1" x14ac:dyDescent="0.35">
      <c r="A19" s="40" t="s">
        <v>53</v>
      </c>
      <c r="B19" s="33">
        <f>B20+B21+B22</f>
        <v>5498.6</v>
      </c>
      <c r="C19" s="33">
        <f t="shared" ref="C19:M19" si="4">C20+C21+C22</f>
        <v>3528.6</v>
      </c>
      <c r="D19" s="33">
        <f t="shared" si="4"/>
        <v>1556.3</v>
      </c>
      <c r="E19" s="33">
        <f t="shared" si="4"/>
        <v>4604.8499999999995</v>
      </c>
      <c r="F19" s="33">
        <f t="shared" si="4"/>
        <v>-809.59999999999991</v>
      </c>
      <c r="G19" s="33">
        <f t="shared" si="4"/>
        <v>563.79999999999995</v>
      </c>
      <c r="H19" s="33">
        <f t="shared" si="4"/>
        <v>1945.81</v>
      </c>
      <c r="I19" s="33">
        <f t="shared" si="4"/>
        <v>6599.4</v>
      </c>
      <c r="J19" s="33">
        <f t="shared" si="4"/>
        <v>4976.72</v>
      </c>
      <c r="K19" s="33">
        <f t="shared" si="4"/>
        <v>-1705.38</v>
      </c>
      <c r="L19" s="33">
        <f t="shared" si="4"/>
        <v>-5117.7</v>
      </c>
      <c r="M19" s="33">
        <f t="shared" si="4"/>
        <v>2519.3199999999997</v>
      </c>
      <c r="N19" s="33">
        <f t="shared" ref="N19:N22" si="5">SUM(B19:M19)</f>
        <v>24160.719999999994</v>
      </c>
    </row>
    <row r="20" spans="1:14" ht="40.5" customHeight="1" x14ac:dyDescent="0.35">
      <c r="A20" s="39" t="s">
        <v>54</v>
      </c>
      <c r="B20" s="34">
        <v>833</v>
      </c>
      <c r="C20" s="34">
        <v>147</v>
      </c>
      <c r="D20" s="34">
        <v>-416.5</v>
      </c>
      <c r="E20" s="34">
        <v>198.45</v>
      </c>
      <c r="F20" s="34">
        <v>-2156</v>
      </c>
      <c r="G20" s="34">
        <v>-1421</v>
      </c>
      <c r="H20" s="34">
        <v>1742.5</v>
      </c>
      <c r="I20" s="34">
        <v>1479</v>
      </c>
      <c r="J20" s="34">
        <v>3415.5</v>
      </c>
      <c r="K20" s="34">
        <v>-6805.7</v>
      </c>
      <c r="L20" s="34">
        <v>-9183.9</v>
      </c>
      <c r="M20" s="34">
        <v>543.95000000000005</v>
      </c>
      <c r="N20" s="34">
        <f t="shared" si="5"/>
        <v>-11623.699999999999</v>
      </c>
    </row>
    <row r="21" spans="1:14" ht="40.5" customHeight="1" x14ac:dyDescent="0.35">
      <c r="A21" s="39" t="s">
        <v>55</v>
      </c>
      <c r="B21" s="34"/>
      <c r="C21" s="34"/>
      <c r="D21" s="34"/>
      <c r="E21" s="34"/>
      <c r="F21" s="34"/>
      <c r="G21" s="34"/>
      <c r="H21" s="34"/>
      <c r="I21" s="34"/>
      <c r="J21" s="34"/>
      <c r="K21" s="34">
        <v>0</v>
      </c>
      <c r="L21" s="34"/>
      <c r="M21" s="34"/>
      <c r="N21" s="34">
        <f t="shared" si="5"/>
        <v>0</v>
      </c>
    </row>
    <row r="22" spans="1:14" ht="40.5" customHeight="1" x14ac:dyDescent="0.35">
      <c r="A22" s="50" t="s">
        <v>56</v>
      </c>
      <c r="B22" s="34">
        <v>4665.6000000000004</v>
      </c>
      <c r="C22" s="34">
        <v>3381.6</v>
      </c>
      <c r="D22" s="34">
        <v>1972.8</v>
      </c>
      <c r="E22" s="34">
        <v>4406.3999999999996</v>
      </c>
      <c r="F22" s="34">
        <v>1346.4</v>
      </c>
      <c r="G22" s="34">
        <v>1984.8</v>
      </c>
      <c r="H22" s="34">
        <v>203.31</v>
      </c>
      <c r="I22" s="34">
        <v>5120.3999999999996</v>
      </c>
      <c r="J22" s="34">
        <v>1561.22</v>
      </c>
      <c r="K22" s="34">
        <v>5100.32</v>
      </c>
      <c r="L22" s="34">
        <v>4066.2</v>
      </c>
      <c r="M22" s="34">
        <v>1975.37</v>
      </c>
      <c r="N22" s="34">
        <f t="shared" si="5"/>
        <v>35784.42</v>
      </c>
    </row>
    <row r="23" spans="1:14" ht="39.75" customHeight="1" x14ac:dyDescent="0.35">
      <c r="A23" s="40" t="s">
        <v>58</v>
      </c>
      <c r="B23" s="33">
        <v>9237.9599999999991</v>
      </c>
      <c r="C23" s="33">
        <v>9237.9599999999991</v>
      </c>
      <c r="D23" s="33">
        <v>9237.9599999999991</v>
      </c>
      <c r="E23" s="33">
        <v>9237.9599999999991</v>
      </c>
      <c r="F23" s="33">
        <v>9237.9599999999991</v>
      </c>
      <c r="G23" s="33">
        <v>9237.9599999999991</v>
      </c>
      <c r="H23" s="33">
        <v>9237.9599999999991</v>
      </c>
      <c r="I23" s="33">
        <v>9237.9599999999991</v>
      </c>
      <c r="J23" s="33">
        <v>9237.9599999999991</v>
      </c>
      <c r="K23" s="33">
        <v>9237.9599999999991</v>
      </c>
      <c r="L23" s="33">
        <v>9237.9599999999991</v>
      </c>
      <c r="M23" s="33">
        <v>9237.9599999999991</v>
      </c>
      <c r="N23" s="33">
        <f t="shared" si="1"/>
        <v>110855.51999999996</v>
      </c>
    </row>
    <row r="24" spans="1:14" ht="22.5" customHeight="1" x14ac:dyDescent="0.35">
      <c r="A24" s="40" t="s">
        <v>25</v>
      </c>
      <c r="B24" s="33">
        <f>B4+B8+B14+B23+B18+B19</f>
        <v>63427.509999999995</v>
      </c>
      <c r="C24" s="33">
        <f t="shared" ref="C24:N24" si="6">C4+C8+C14+C23+C18+C19</f>
        <v>55152.659999999996</v>
      </c>
      <c r="D24" s="33">
        <f t="shared" si="6"/>
        <v>54241.97</v>
      </c>
      <c r="E24" s="33">
        <f t="shared" si="6"/>
        <v>58748.57</v>
      </c>
      <c r="F24" s="33">
        <f t="shared" si="6"/>
        <v>66059.37</v>
      </c>
      <c r="G24" s="33">
        <f t="shared" si="6"/>
        <v>55211.820000000007</v>
      </c>
      <c r="H24" s="33">
        <f t="shared" si="6"/>
        <v>59361.36</v>
      </c>
      <c r="I24" s="33">
        <f t="shared" si="6"/>
        <v>64885.97</v>
      </c>
      <c r="J24" s="33">
        <f t="shared" si="6"/>
        <v>63663.490000000005</v>
      </c>
      <c r="K24" s="33">
        <f t="shared" si="6"/>
        <v>62449.029999999992</v>
      </c>
      <c r="L24" s="33">
        <f t="shared" si="6"/>
        <v>66656.599999999991</v>
      </c>
      <c r="M24" s="33">
        <f t="shared" si="6"/>
        <v>63418.119999999995</v>
      </c>
      <c r="N24" s="33">
        <f t="shared" si="6"/>
        <v>733276.46999999986</v>
      </c>
    </row>
    <row r="25" spans="1:14" ht="15.75" x14ac:dyDescent="0.25">
      <c r="A25" s="76" t="s">
        <v>62</v>
      </c>
      <c r="B25" s="76"/>
      <c r="C25" s="76"/>
      <c r="D25" s="41"/>
      <c r="E25" s="41"/>
      <c r="F25" s="41"/>
      <c r="G25" s="54"/>
      <c r="H25" s="41"/>
      <c r="I25" s="41"/>
      <c r="J25" s="41"/>
      <c r="K25" s="41"/>
      <c r="L25" s="77" t="s">
        <v>29</v>
      </c>
      <c r="M25" s="77"/>
      <c r="N25" s="77"/>
    </row>
    <row r="26" spans="1:14" ht="15.75" x14ac:dyDescent="0.25">
      <c r="A26" s="42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1:14" ht="15.75" x14ac:dyDescent="0.25">
      <c r="A27" s="76" t="s">
        <v>27</v>
      </c>
      <c r="B27" s="76"/>
      <c r="C27" s="76"/>
      <c r="D27" s="41"/>
      <c r="E27" s="41"/>
      <c r="F27" s="41"/>
      <c r="G27" s="41"/>
      <c r="H27" s="41"/>
      <c r="I27" s="41"/>
      <c r="J27" s="41"/>
      <c r="K27" s="41"/>
      <c r="L27" s="77" t="s">
        <v>33</v>
      </c>
      <c r="M27" s="77"/>
      <c r="N27" s="77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C11" sqref="C11"/>
    </sheetView>
  </sheetViews>
  <sheetFormatPr defaultRowHeight="15" x14ac:dyDescent="0.25"/>
  <cols>
    <col min="1" max="1" width="4.140625" customWidth="1"/>
    <col min="2" max="2" width="6.140625" customWidth="1"/>
    <col min="3" max="3" width="47.42578125" customWidth="1"/>
    <col min="4" max="4" width="10.140625" bestFit="1" customWidth="1"/>
    <col min="5" max="5" width="21.140625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49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58" t="s">
        <v>41</v>
      </c>
      <c r="B4" s="58" t="s">
        <v>41</v>
      </c>
      <c r="C4" s="58"/>
      <c r="D4" s="58" t="s">
        <v>42</v>
      </c>
      <c r="E4" s="58" t="s">
        <v>43</v>
      </c>
      <c r="F4" s="12"/>
    </row>
    <row r="5" spans="1:7" x14ac:dyDescent="0.25">
      <c r="A5" s="59" t="s">
        <v>44</v>
      </c>
      <c r="B5" s="59" t="s">
        <v>45</v>
      </c>
      <c r="C5" s="59" t="s">
        <v>46</v>
      </c>
      <c r="D5" s="59" t="s">
        <v>47</v>
      </c>
      <c r="E5" s="59" t="s">
        <v>48</v>
      </c>
      <c r="F5" s="12"/>
    </row>
    <row r="6" spans="1:7" x14ac:dyDescent="0.25">
      <c r="A6" s="45"/>
      <c r="B6" s="45"/>
      <c r="C6" s="61"/>
      <c r="D6" s="60"/>
      <c r="E6" s="62"/>
      <c r="F6" s="12"/>
    </row>
    <row r="7" spans="1:7" x14ac:dyDescent="0.25">
      <c r="A7" s="45"/>
      <c r="B7" s="45"/>
      <c r="C7" s="61"/>
      <c r="D7" s="60"/>
      <c r="E7" s="62"/>
      <c r="F7" s="12"/>
    </row>
    <row r="8" spans="1:7" x14ac:dyDescent="0.25">
      <c r="A8" s="45"/>
      <c r="B8" s="45"/>
      <c r="C8" s="61"/>
      <c r="D8" s="60"/>
      <c r="E8" s="45"/>
      <c r="F8" s="12"/>
    </row>
    <row r="9" spans="1:7" x14ac:dyDescent="0.25">
      <c r="A9" s="45"/>
      <c r="B9" s="45"/>
      <c r="C9" s="61"/>
      <c r="D9" s="60"/>
      <c r="E9" s="45"/>
      <c r="F9" s="12"/>
    </row>
    <row r="10" spans="1:7" x14ac:dyDescent="0.25">
      <c r="A10" s="45"/>
      <c r="B10" s="45"/>
      <c r="C10" s="61"/>
      <c r="D10" s="60"/>
      <c r="E10" s="45"/>
      <c r="F10" s="12"/>
    </row>
    <row r="11" spans="1:7" x14ac:dyDescent="0.25">
      <c r="A11" s="45"/>
      <c r="B11" s="45"/>
      <c r="C11" s="61"/>
      <c r="D11" s="60"/>
      <c r="E11" s="45"/>
      <c r="F11" s="12"/>
    </row>
    <row r="12" spans="1:7" x14ac:dyDescent="0.25">
      <c r="A12" s="45"/>
      <c r="B12" s="45"/>
      <c r="C12" s="61"/>
      <c r="D12" s="60"/>
      <c r="E12" s="45"/>
      <c r="F12" s="12"/>
    </row>
    <row r="13" spans="1:7" x14ac:dyDescent="0.25">
      <c r="A13" s="45"/>
      <c r="B13" s="45"/>
      <c r="C13" s="61"/>
      <c r="D13" s="60"/>
      <c r="E13" s="45"/>
      <c r="F13" s="12"/>
    </row>
    <row r="14" spans="1:7" x14ac:dyDescent="0.25">
      <c r="A14" s="45"/>
      <c r="B14" s="45"/>
      <c r="C14" s="61"/>
      <c r="D14" s="60"/>
      <c r="E14" s="45"/>
      <c r="F14" s="12"/>
    </row>
    <row r="15" spans="1:7" x14ac:dyDescent="0.25">
      <c r="A15" s="45"/>
      <c r="B15" s="45"/>
      <c r="C15" s="61"/>
      <c r="D15" s="60"/>
      <c r="E15" s="45"/>
      <c r="F15" s="12"/>
    </row>
    <row r="16" spans="1:7" x14ac:dyDescent="0.25">
      <c r="A16" s="45"/>
      <c r="B16" s="45"/>
      <c r="C16" s="61"/>
      <c r="D16" s="60"/>
      <c r="E16" s="45"/>
      <c r="F16" s="12"/>
    </row>
    <row r="17" spans="1:6" x14ac:dyDescent="0.25">
      <c r="A17" s="45"/>
      <c r="B17" s="45"/>
      <c r="C17" s="61"/>
      <c r="D17" s="60"/>
      <c r="E17" s="45"/>
      <c r="F17" s="12"/>
    </row>
    <row r="18" spans="1:6" x14ac:dyDescent="0.25">
      <c r="A18" s="45"/>
      <c r="B18" s="45"/>
      <c r="C18" s="61"/>
      <c r="D18" s="60"/>
      <c r="E18" s="45"/>
      <c r="F18" s="12"/>
    </row>
    <row r="19" spans="1:6" x14ac:dyDescent="0.25">
      <c r="A19" s="45"/>
      <c r="B19" s="45"/>
      <c r="C19" s="61"/>
      <c r="D19" s="45"/>
      <c r="E19" s="45"/>
      <c r="F19" s="12"/>
    </row>
    <row r="20" spans="1:6" x14ac:dyDescent="0.25">
      <c r="A20" s="45"/>
      <c r="B20" s="45"/>
      <c r="C20" s="61"/>
      <c r="D20" s="45"/>
      <c r="E20" s="45"/>
      <c r="F20" s="12"/>
    </row>
    <row r="21" spans="1:6" x14ac:dyDescent="0.25">
      <c r="A21" s="45"/>
      <c r="B21" s="45"/>
      <c r="C21" s="61"/>
      <c r="D21" s="45"/>
      <c r="E21" s="45"/>
      <c r="F21" s="12"/>
    </row>
    <row r="22" spans="1:6" x14ac:dyDescent="0.25">
      <c r="A22" s="45"/>
      <c r="B22" s="45"/>
      <c r="C22" s="61"/>
      <c r="D22" s="45"/>
      <c r="E22" s="45"/>
      <c r="F22" s="12"/>
    </row>
    <row r="23" spans="1:6" x14ac:dyDescent="0.25">
      <c r="A23" s="45"/>
      <c r="B23" s="45"/>
      <c r="C23" s="61"/>
      <c r="D23" s="45"/>
      <c r="E23" s="45"/>
      <c r="F23" s="12"/>
    </row>
    <row r="24" spans="1:6" x14ac:dyDescent="0.25">
      <c r="A24" s="45"/>
      <c r="B24" s="45"/>
      <c r="C24" s="61"/>
      <c r="D24" s="45"/>
      <c r="E24" s="45"/>
      <c r="F24" s="12"/>
    </row>
    <row r="25" spans="1:6" x14ac:dyDescent="0.25">
      <c r="A25" s="45"/>
      <c r="B25" s="45"/>
      <c r="C25" s="61"/>
      <c r="D25" s="45"/>
      <c r="E25" s="45"/>
      <c r="F25" s="12"/>
    </row>
    <row r="26" spans="1:6" x14ac:dyDescent="0.25">
      <c r="A26" s="45"/>
      <c r="B26" s="45"/>
      <c r="C26" s="61"/>
      <c r="D26" s="45"/>
      <c r="E26" s="45"/>
      <c r="F26" s="12"/>
    </row>
    <row r="27" spans="1:6" x14ac:dyDescent="0.25">
      <c r="A27" s="45"/>
      <c r="B27" s="45"/>
      <c r="C27" s="61"/>
      <c r="D27" s="45"/>
      <c r="E27" s="45"/>
      <c r="F27" s="12"/>
    </row>
    <row r="28" spans="1:6" x14ac:dyDescent="0.25">
      <c r="A28" s="45"/>
      <c r="B28" s="45"/>
      <c r="C28" s="61"/>
      <c r="D28" s="45"/>
      <c r="E28" s="45"/>
      <c r="F28" s="12"/>
    </row>
    <row r="29" spans="1:6" x14ac:dyDescent="0.25">
      <c r="A29" s="45"/>
      <c r="B29" s="45"/>
      <c r="C29" s="61"/>
      <c r="D29" s="45"/>
      <c r="E29" s="45"/>
      <c r="F29" s="12"/>
    </row>
    <row r="30" spans="1:6" x14ac:dyDescent="0.25">
      <c r="A30" s="45"/>
      <c r="B30" s="45"/>
      <c r="C30" s="61"/>
      <c r="D30" s="45"/>
      <c r="E30" s="45"/>
      <c r="F30" s="12"/>
    </row>
    <row r="31" spans="1:6" x14ac:dyDescent="0.25">
      <c r="A31" s="45"/>
      <c r="B31" s="45"/>
      <c r="C31" s="61"/>
      <c r="D31" s="45"/>
      <c r="E31" s="45"/>
      <c r="F31" s="12"/>
    </row>
    <row r="32" spans="1:6" x14ac:dyDescent="0.25">
      <c r="A32" s="45"/>
      <c r="B32" s="45"/>
      <c r="C32" s="61"/>
      <c r="D32" s="45"/>
      <c r="E32" s="45"/>
      <c r="F32" s="12"/>
    </row>
    <row r="33" spans="1:6" x14ac:dyDescent="0.25">
      <c r="A33" s="45"/>
      <c r="B33" s="45"/>
      <c r="C33" s="61"/>
      <c r="D33" s="45"/>
      <c r="E33" s="45"/>
      <c r="F33" s="12"/>
    </row>
    <row r="34" spans="1:6" x14ac:dyDescent="0.25">
      <c r="A34" s="45"/>
      <c r="B34" s="45"/>
      <c r="C34" s="61"/>
      <c r="D34" s="45"/>
      <c r="E34" s="45"/>
      <c r="F34" s="12"/>
    </row>
    <row r="35" spans="1:6" x14ac:dyDescent="0.25">
      <c r="A35" s="45"/>
      <c r="B35" s="45"/>
      <c r="C35" s="61"/>
      <c r="D35" s="45"/>
      <c r="E35" s="45"/>
      <c r="F35" s="12"/>
    </row>
    <row r="36" spans="1:6" x14ac:dyDescent="0.25">
      <c r="A36" s="45"/>
      <c r="B36" s="45"/>
      <c r="C36" s="61"/>
      <c r="D36" s="45"/>
      <c r="E36" s="45"/>
      <c r="F36" s="12"/>
    </row>
    <row r="37" spans="1:6" x14ac:dyDescent="0.25">
      <c r="A37" s="45"/>
      <c r="B37" s="45"/>
      <c r="C37" s="61"/>
      <c r="D37" s="45"/>
      <c r="E37" s="45"/>
      <c r="F37" s="12"/>
    </row>
    <row r="38" spans="1:6" x14ac:dyDescent="0.25">
      <c r="A38" s="45"/>
      <c r="B38" s="45"/>
      <c r="C38" s="61"/>
      <c r="D38" s="45"/>
      <c r="E38" s="45"/>
      <c r="F38" s="12"/>
    </row>
    <row r="39" spans="1:6" x14ac:dyDescent="0.25">
      <c r="A39" s="45"/>
      <c r="B39" s="45"/>
      <c r="C39" s="61"/>
      <c r="D39" s="45"/>
      <c r="E39" s="45"/>
      <c r="F39" s="12"/>
    </row>
    <row r="40" spans="1:6" x14ac:dyDescent="0.25">
      <c r="A40" s="45"/>
      <c r="B40" s="45"/>
      <c r="C40" s="61"/>
      <c r="D40" s="45"/>
      <c r="E40" s="45"/>
      <c r="F40" s="12"/>
    </row>
    <row r="41" spans="1:6" x14ac:dyDescent="0.25">
      <c r="A41" s="45"/>
      <c r="B41" s="45"/>
      <c r="C41" s="61"/>
      <c r="D41" s="45"/>
      <c r="E41" s="45"/>
      <c r="F41" s="12"/>
    </row>
    <row r="42" spans="1:6" x14ac:dyDescent="0.25">
      <c r="A42" s="45"/>
      <c r="B42" s="45"/>
      <c r="C42" s="61"/>
      <c r="D42" s="45"/>
      <c r="E42" s="45"/>
      <c r="F42" s="12"/>
    </row>
    <row r="43" spans="1:6" x14ac:dyDescent="0.25">
      <c r="A43" s="45"/>
      <c r="B43" s="45"/>
      <c r="C43" s="61"/>
      <c r="D43" s="45"/>
      <c r="E43" s="45"/>
      <c r="F43" s="12"/>
    </row>
    <row r="44" spans="1:6" x14ac:dyDescent="0.25">
      <c r="A44" s="45"/>
      <c r="B44" s="45"/>
      <c r="C44" s="61"/>
      <c r="D44" s="45"/>
      <c r="E44" s="45"/>
      <c r="F44" s="12"/>
    </row>
    <row r="45" spans="1:6" x14ac:dyDescent="0.25">
      <c r="A45" s="45"/>
      <c r="B45" s="45"/>
      <c r="C45" s="61"/>
      <c r="D45" s="45"/>
      <c r="E45" s="45"/>
      <c r="F45" s="12"/>
    </row>
    <row r="46" spans="1:6" x14ac:dyDescent="0.25">
      <c r="A46" s="45"/>
      <c r="B46" s="45"/>
      <c r="C46" s="61"/>
      <c r="D46" s="45"/>
      <c r="E46" s="45"/>
      <c r="F46" s="12"/>
    </row>
    <row r="47" spans="1:6" x14ac:dyDescent="0.25">
      <c r="A47" s="45"/>
      <c r="B47" s="45"/>
      <c r="C47" s="61"/>
      <c r="D47" s="45"/>
      <c r="E47" s="45"/>
      <c r="F47" s="12"/>
    </row>
    <row r="48" spans="1:6" x14ac:dyDescent="0.25">
      <c r="A48" s="45"/>
      <c r="B48" s="45"/>
      <c r="C48" s="61"/>
      <c r="D48" s="45"/>
      <c r="E48" s="45"/>
      <c r="F48" s="12"/>
    </row>
    <row r="49" spans="1:6" x14ac:dyDescent="0.25">
      <c r="A49" s="45"/>
      <c r="B49" s="45"/>
      <c r="C49" s="61"/>
      <c r="D49" s="45"/>
      <c r="E49" s="45"/>
      <c r="F49" s="12"/>
    </row>
    <row r="50" spans="1:6" x14ac:dyDescent="0.25">
      <c r="A50" s="45"/>
      <c r="B50" s="45"/>
      <c r="C50" s="61"/>
      <c r="D50" s="45"/>
      <c r="E50" s="45"/>
      <c r="F50" s="12"/>
    </row>
    <row r="51" spans="1:6" x14ac:dyDescent="0.25">
      <c r="A51" s="45"/>
      <c r="B51" s="45"/>
      <c r="C51" s="61"/>
      <c r="D51" s="45"/>
      <c r="E51" s="45"/>
      <c r="F51" s="12"/>
    </row>
    <row r="52" spans="1:6" x14ac:dyDescent="0.25">
      <c r="A52" s="45"/>
      <c r="B52" s="45"/>
      <c r="C52" s="61"/>
      <c r="D52" s="45"/>
      <c r="E52" s="45"/>
      <c r="F52" s="12"/>
    </row>
    <row r="53" spans="1:6" x14ac:dyDescent="0.25">
      <c r="A53" s="45"/>
      <c r="B53" s="45"/>
      <c r="C53" s="61"/>
      <c r="D53" s="45"/>
      <c r="E53" s="45"/>
      <c r="F53" s="12"/>
    </row>
    <row r="54" spans="1:6" x14ac:dyDescent="0.25">
      <c r="A54" s="45"/>
      <c r="B54" s="45"/>
      <c r="C54" s="61"/>
      <c r="D54" s="45"/>
      <c r="E54" s="45"/>
      <c r="F54" s="12"/>
    </row>
    <row r="55" spans="1:6" x14ac:dyDescent="0.25">
      <c r="A55" s="45"/>
      <c r="B55" s="45"/>
      <c r="C55" s="61"/>
      <c r="D55" s="45"/>
      <c r="E55" s="45"/>
      <c r="F55" s="12"/>
    </row>
    <row r="56" spans="1:6" x14ac:dyDescent="0.25">
      <c r="A56" s="45"/>
      <c r="B56" s="45"/>
      <c r="C56" s="61"/>
      <c r="D56" s="45"/>
      <c r="E56" s="45"/>
      <c r="F56" s="12"/>
    </row>
    <row r="57" spans="1:6" x14ac:dyDescent="0.25">
      <c r="A57" s="45"/>
      <c r="B57" s="45"/>
      <c r="C57" s="61"/>
      <c r="D57" s="45"/>
      <c r="E57" s="45"/>
      <c r="F57" s="12"/>
    </row>
    <row r="58" spans="1:6" x14ac:dyDescent="0.25">
      <c r="A58" s="45"/>
      <c r="B58" s="45"/>
      <c r="C58" s="61"/>
      <c r="D58" s="45"/>
      <c r="E58" s="45"/>
      <c r="F58" s="12"/>
    </row>
    <row r="59" spans="1:6" x14ac:dyDescent="0.25">
      <c r="A59" s="45"/>
      <c r="B59" s="45"/>
      <c r="C59" s="61"/>
      <c r="D59" s="45"/>
      <c r="E59" s="45"/>
      <c r="F59" s="12"/>
    </row>
    <row r="60" spans="1:6" x14ac:dyDescent="0.25">
      <c r="A60" s="45"/>
      <c r="B60" s="45"/>
      <c r="C60" s="61"/>
      <c r="D60" s="45"/>
      <c r="E60" s="45"/>
      <c r="F60" s="12"/>
    </row>
    <row r="61" spans="1:6" x14ac:dyDescent="0.25">
      <c r="A61" s="15"/>
      <c r="B61" s="15"/>
      <c r="C61" s="61"/>
      <c r="D61" s="15"/>
      <c r="E61" s="15"/>
    </row>
    <row r="62" spans="1:6" x14ac:dyDescent="0.25">
      <c r="A62" s="15"/>
      <c r="B62" s="15"/>
      <c r="C62" s="61"/>
      <c r="D62" s="15"/>
      <c r="E62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D29" sqref="D29"/>
    </sheetView>
  </sheetViews>
  <sheetFormatPr defaultRowHeight="15" x14ac:dyDescent="0.25"/>
  <cols>
    <col min="1" max="1" width="5.28515625" customWidth="1"/>
    <col min="2" max="2" width="49.5703125" customWidth="1"/>
    <col min="3" max="3" width="11" customWidth="1"/>
    <col min="4" max="4" width="11.140625" customWidth="1"/>
  </cols>
  <sheetData>
    <row r="1" spans="1:4" ht="15.75" x14ac:dyDescent="0.25">
      <c r="A1" s="1"/>
      <c r="B1" s="71" t="s">
        <v>61</v>
      </c>
      <c r="C1" s="71"/>
      <c r="D1" s="71"/>
    </row>
    <row r="2" spans="1:4" ht="15.75" x14ac:dyDescent="0.25">
      <c r="A2" s="6"/>
      <c r="B2" s="74" t="s">
        <v>49</v>
      </c>
      <c r="C2" s="74"/>
      <c r="D2" s="74"/>
    </row>
    <row r="3" spans="1:4" ht="15.75" x14ac:dyDescent="0.25">
      <c r="A3" s="6"/>
      <c r="B3" s="71" t="s">
        <v>50</v>
      </c>
      <c r="C3" s="71"/>
      <c r="D3" s="71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ht="15.75" x14ac:dyDescent="0.25">
      <c r="A5" s="8"/>
      <c r="B5" s="51" t="s">
        <v>7</v>
      </c>
      <c r="C5" s="10"/>
      <c r="D5" s="8"/>
    </row>
    <row r="6" spans="1:4" x14ac:dyDescent="0.25">
      <c r="A6" s="13">
        <v>1</v>
      </c>
      <c r="B6" s="13" t="s">
        <v>68</v>
      </c>
      <c r="C6" s="13">
        <v>3458.05</v>
      </c>
      <c r="D6" s="3"/>
    </row>
    <row r="7" spans="1:4" x14ac:dyDescent="0.25">
      <c r="A7" s="13"/>
      <c r="B7" s="3" t="s">
        <v>67</v>
      </c>
      <c r="C7" s="3">
        <v>3458.05</v>
      </c>
      <c r="D7" s="69">
        <v>3458.05</v>
      </c>
    </row>
    <row r="8" spans="1:4" x14ac:dyDescent="0.25">
      <c r="A8" s="47"/>
      <c r="B8" s="14" t="s">
        <v>71</v>
      </c>
      <c r="C8" s="47"/>
      <c r="D8" s="56"/>
    </row>
    <row r="9" spans="1:4" x14ac:dyDescent="0.25">
      <c r="A9" s="15">
        <v>1</v>
      </c>
      <c r="B9" s="13" t="s">
        <v>68</v>
      </c>
      <c r="C9" s="15">
        <v>5955.53</v>
      </c>
      <c r="D9" s="56"/>
    </row>
    <row r="10" spans="1:4" x14ac:dyDescent="0.25">
      <c r="A10" s="15">
        <v>2</v>
      </c>
      <c r="B10" s="44" t="s">
        <v>72</v>
      </c>
      <c r="C10" s="15">
        <v>1932.93</v>
      </c>
      <c r="D10" s="56"/>
    </row>
    <row r="11" spans="1:4" x14ac:dyDescent="0.25">
      <c r="A11" s="47">
        <v>3</v>
      </c>
      <c r="B11" s="13" t="s">
        <v>73</v>
      </c>
      <c r="C11" s="47">
        <v>1353.8</v>
      </c>
      <c r="D11" s="56"/>
    </row>
    <row r="12" spans="1:4" x14ac:dyDescent="0.25">
      <c r="A12" s="47"/>
      <c r="B12" s="3" t="s">
        <v>70</v>
      </c>
      <c r="C12" s="14">
        <v>9242.26</v>
      </c>
      <c r="D12" s="56">
        <v>12700.31</v>
      </c>
    </row>
    <row r="13" spans="1:4" x14ac:dyDescent="0.25">
      <c r="A13" s="47"/>
      <c r="B13" s="3" t="s">
        <v>9</v>
      </c>
      <c r="C13" s="47"/>
      <c r="D13" s="56"/>
    </row>
    <row r="14" spans="1:4" x14ac:dyDescent="0.25">
      <c r="A14" s="47">
        <v>1</v>
      </c>
      <c r="B14" s="13" t="s">
        <v>68</v>
      </c>
      <c r="C14" s="47">
        <v>4418.62</v>
      </c>
      <c r="D14" s="14"/>
    </row>
    <row r="15" spans="1:4" x14ac:dyDescent="0.25">
      <c r="A15" s="47">
        <v>2</v>
      </c>
      <c r="B15" s="13" t="s">
        <v>77</v>
      </c>
      <c r="C15" s="47">
        <v>1344.5</v>
      </c>
      <c r="D15" s="56"/>
    </row>
    <row r="16" spans="1:4" x14ac:dyDescent="0.25">
      <c r="A16" s="47">
        <v>3</v>
      </c>
      <c r="B16" s="13" t="s">
        <v>78</v>
      </c>
      <c r="C16" s="47">
        <v>-900</v>
      </c>
      <c r="D16" s="14"/>
    </row>
    <row r="17" spans="1:4" x14ac:dyDescent="0.25">
      <c r="A17" s="47">
        <v>4</v>
      </c>
      <c r="B17" s="13" t="s">
        <v>79</v>
      </c>
      <c r="C17" s="47">
        <v>-441</v>
      </c>
      <c r="D17" s="56"/>
    </row>
    <row r="18" spans="1:4" x14ac:dyDescent="0.25">
      <c r="A18" s="47"/>
      <c r="B18" s="3" t="s">
        <v>76</v>
      </c>
      <c r="C18" s="14">
        <f>SUM(C14:C17)</f>
        <v>4422.12</v>
      </c>
      <c r="D18" s="14">
        <v>17122.43</v>
      </c>
    </row>
    <row r="19" spans="1:4" x14ac:dyDescent="0.25">
      <c r="A19" s="47"/>
      <c r="B19" s="3" t="s">
        <v>10</v>
      </c>
      <c r="C19" s="47"/>
      <c r="D19" s="14"/>
    </row>
    <row r="20" spans="1:4" x14ac:dyDescent="0.25">
      <c r="A20" s="47">
        <v>1</v>
      </c>
      <c r="B20" s="13" t="s">
        <v>68</v>
      </c>
      <c r="C20" s="14">
        <v>4226.51</v>
      </c>
      <c r="D20" s="14">
        <v>21348.94</v>
      </c>
    </row>
    <row r="21" spans="1:4" x14ac:dyDescent="0.25">
      <c r="A21" s="47"/>
      <c r="B21" s="3" t="s">
        <v>11</v>
      </c>
      <c r="C21" s="47"/>
      <c r="D21" s="15"/>
    </row>
    <row r="22" spans="1:4" x14ac:dyDescent="0.25">
      <c r="A22" s="47">
        <v>1</v>
      </c>
      <c r="B22" s="13" t="s">
        <v>68</v>
      </c>
      <c r="C22" s="14">
        <v>4034.39</v>
      </c>
      <c r="D22" s="14">
        <v>25383.33</v>
      </c>
    </row>
    <row r="23" spans="1:4" x14ac:dyDescent="0.25">
      <c r="A23" s="47"/>
      <c r="B23" s="3" t="s">
        <v>12</v>
      </c>
      <c r="C23" s="47"/>
      <c r="D23" s="14"/>
    </row>
    <row r="24" spans="1:4" x14ac:dyDescent="0.25">
      <c r="A24" s="47">
        <v>1</v>
      </c>
      <c r="B24" s="27" t="s">
        <v>68</v>
      </c>
      <c r="C24" s="14">
        <v>2305.37</v>
      </c>
      <c r="D24" s="14">
        <v>27688.7</v>
      </c>
    </row>
    <row r="25" spans="1:4" x14ac:dyDescent="0.25">
      <c r="A25" s="47"/>
      <c r="B25" s="36" t="s">
        <v>13</v>
      </c>
      <c r="C25" s="47"/>
      <c r="D25" s="15"/>
    </row>
    <row r="26" spans="1:4" x14ac:dyDescent="0.25">
      <c r="A26" s="47">
        <v>1</v>
      </c>
      <c r="B26" s="27" t="s">
        <v>68</v>
      </c>
      <c r="C26" s="47">
        <v>4610.74</v>
      </c>
      <c r="D26" s="14">
        <f>C26+D24</f>
        <v>32299.440000000002</v>
      </c>
    </row>
    <row r="27" spans="1:4" x14ac:dyDescent="0.25">
      <c r="A27" s="47"/>
      <c r="B27" s="36" t="s">
        <v>14</v>
      </c>
      <c r="C27" s="47"/>
      <c r="D27" s="14"/>
    </row>
    <row r="28" spans="1:4" x14ac:dyDescent="0.25">
      <c r="A28" s="47">
        <v>1</v>
      </c>
      <c r="B28" s="27" t="s">
        <v>96</v>
      </c>
      <c r="C28" s="47">
        <v>2094.4</v>
      </c>
      <c r="D28" s="14">
        <f>C28+D26</f>
        <v>34393.840000000004</v>
      </c>
    </row>
    <row r="29" spans="1:4" x14ac:dyDescent="0.25">
      <c r="A29" s="47"/>
      <c r="B29" s="27"/>
      <c r="C29" s="47"/>
      <c r="D29" s="14"/>
    </row>
    <row r="30" spans="1:4" x14ac:dyDescent="0.25">
      <c r="A30" s="47"/>
      <c r="B30" s="27"/>
      <c r="C30" s="47"/>
      <c r="D30" s="14"/>
    </row>
    <row r="31" spans="1:4" x14ac:dyDescent="0.25">
      <c r="A31" s="47"/>
      <c r="B31" s="29"/>
      <c r="C31" s="47"/>
      <c r="D31" s="15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36"/>
      <c r="C33" s="14"/>
      <c r="D33" s="14"/>
    </row>
    <row r="34" spans="1:4" x14ac:dyDescent="0.25">
      <c r="A34" s="15"/>
      <c r="B34" s="36"/>
      <c r="C34" s="15"/>
      <c r="D34" s="15"/>
    </row>
    <row r="35" spans="1:4" x14ac:dyDescent="0.25">
      <c r="A35" s="15"/>
      <c r="B35" s="29"/>
      <c r="C35" s="47"/>
      <c r="D35" s="14"/>
    </row>
    <row r="36" spans="1:4" x14ac:dyDescent="0.25">
      <c r="A36" s="15"/>
      <c r="B36" s="36"/>
      <c r="C36" s="14"/>
      <c r="D36" s="14"/>
    </row>
    <row r="37" spans="1:4" x14ac:dyDescent="0.25">
      <c r="A37" s="15"/>
      <c r="B37" s="29"/>
      <c r="C37" s="15"/>
      <c r="D37" s="15"/>
    </row>
    <row r="38" spans="1:4" x14ac:dyDescent="0.25">
      <c r="A38" s="15"/>
      <c r="B38" s="36"/>
      <c r="C38" s="14"/>
      <c r="D38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2017-04-04T07:43:30Z</cp:lastPrinted>
  <dcterms:created xsi:type="dcterms:W3CDTF">2011-07-25T05:21:17Z</dcterms:created>
  <dcterms:modified xsi:type="dcterms:W3CDTF">2021-01-25T09:42:25Z</dcterms:modified>
</cp:coreProperties>
</file>