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N24" i="5" l="1"/>
  <c r="N18" i="5"/>
  <c r="N14" i="5"/>
  <c r="N13" i="5"/>
  <c r="N12" i="5"/>
  <c r="N11" i="5"/>
  <c r="N10" i="5"/>
  <c r="N9" i="5"/>
  <c r="N7" i="5"/>
  <c r="N6" i="5"/>
  <c r="N5" i="5"/>
  <c r="D10" i="3"/>
  <c r="D8" i="3"/>
  <c r="C8" i="3"/>
  <c r="C6" i="3"/>
  <c r="D49" i="2" l="1"/>
  <c r="C49" i="2"/>
  <c r="D23" i="6" l="1"/>
  <c r="D39" i="1"/>
  <c r="C45" i="2"/>
  <c r="D45" i="2" s="1"/>
  <c r="D26" i="9"/>
  <c r="C41" i="2"/>
  <c r="D41" i="2" s="1"/>
  <c r="D35" i="1"/>
  <c r="D37" i="1" s="1"/>
  <c r="C35" i="1"/>
  <c r="C24" i="9"/>
  <c r="C21" i="6"/>
  <c r="C28" i="1"/>
  <c r="C24" i="1" l="1"/>
  <c r="C31" i="2"/>
  <c r="C16" i="9"/>
  <c r="C14" i="6"/>
  <c r="C19" i="1"/>
  <c r="C12" i="9"/>
  <c r="C25" i="2"/>
  <c r="C4" i="5"/>
  <c r="C10" i="6"/>
  <c r="D10" i="6" s="1"/>
  <c r="D8" i="1"/>
  <c r="C13" i="2"/>
  <c r="D13" i="2" s="1"/>
  <c r="M4" i="5"/>
  <c r="L4" i="5"/>
  <c r="K4" i="5"/>
  <c r="J4" i="5"/>
  <c r="I4" i="5"/>
  <c r="H4" i="5"/>
  <c r="G4" i="5"/>
  <c r="F4" i="5"/>
  <c r="E4" i="5"/>
  <c r="D4" i="5"/>
  <c r="B4" i="5"/>
  <c r="C8" i="6"/>
  <c r="C8" i="2"/>
  <c r="L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7" i="5"/>
  <c r="M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H24" i="5" l="1"/>
  <c r="J24" i="5"/>
  <c r="B24" i="5"/>
  <c r="G24" i="5"/>
  <c r="K24" i="5"/>
  <c r="M24" i="5"/>
  <c r="I24" i="5"/>
  <c r="L24" i="5"/>
  <c r="F24" i="5"/>
  <c r="E24" i="5"/>
  <c r="D24" i="5"/>
  <c r="C24" i="5"/>
  <c r="N19" i="5"/>
  <c r="N23" i="5"/>
  <c r="N4" i="5" l="1"/>
  <c r="N15" i="5" l="1"/>
  <c r="N16" i="5"/>
  <c r="N8" i="5" l="1"/>
</calcChain>
</file>

<file path=xl/sharedStrings.xml><?xml version="1.0" encoding="utf-8"?>
<sst xmlns="http://schemas.openxmlformats.org/spreadsheetml/2006/main" count="223" uniqueCount="111">
  <si>
    <t>Перечень работ</t>
  </si>
  <si>
    <t>Сумма</t>
  </si>
  <si>
    <t>Январь</t>
  </si>
  <si>
    <t>Март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</si>
  <si>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</si>
  <si>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</si>
  <si>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</si>
  <si>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</si>
  <si>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</si>
  <si>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</si>
  <si>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</si>
  <si>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</si>
  <si>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</si>
  <si>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</si>
  <si>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</si>
  <si>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</si>
  <si>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</si>
  <si>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</si>
  <si>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</si>
  <si>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</si>
  <si>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</si>
  <si>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</si>
  <si>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</si>
  <si>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</si>
  <si>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</si>
  <si>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</si>
  <si>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</si>
  <si>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</si>
  <si>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</si>
  <si>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</si>
  <si>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</si>
  <si>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</si>
  <si>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</si>
  <si>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</si>
  <si>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</si>
  <si>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</si>
  <si>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</si>
  <si>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</si>
  <si>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</si>
  <si>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</si>
  <si>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</si>
  <si>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</si>
  <si>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</si>
  <si>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</si>
  <si>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</si>
  <si>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</si>
  <si>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</si>
  <si>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</si>
  <si>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</si>
  <si>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</si>
  <si>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</si>
  <si>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</si>
  <si>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</si>
  <si>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</si>
  <si>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</si>
  <si>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</si>
  <si>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</si>
  <si>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Техническое обслуживание и снятие показаний общедомового теплосчетчика</t>
  </si>
  <si>
    <t>Сосновая,11</t>
  </si>
  <si>
    <t>1.Техническое обслуживание инженерного оборудования1</t>
  </si>
  <si>
    <t>Техническое обслуживание домофона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</si>
  <si>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</si>
  <si>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</si>
  <si>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</si>
  <si>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</si>
  <si>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Очистка козырька от снега</t>
  </si>
  <si>
    <t>Итого:</t>
  </si>
  <si>
    <t>Замена светильника СПБ-2Д 1шт</t>
  </si>
  <si>
    <t>Установка светильника "Навигатор"в тамбуре 1шт</t>
  </si>
  <si>
    <t>Ремонт двери в подвал</t>
  </si>
  <si>
    <t>Размещение информационной наклейки</t>
  </si>
  <si>
    <t>ИТОГО за февраль</t>
  </si>
  <si>
    <t>Замена осветительных приборов</t>
  </si>
  <si>
    <t>Итого за март</t>
  </si>
  <si>
    <t>Итого за апрель</t>
  </si>
  <si>
    <t>Замена доводчика входной двери</t>
  </si>
  <si>
    <t>Установка входной металлической двери</t>
  </si>
  <si>
    <t>Дезинфекция подъезда</t>
  </si>
  <si>
    <t>Выполнен ремонт тамбура</t>
  </si>
  <si>
    <t>Покраска уличного тамбура</t>
  </si>
  <si>
    <t>Итого за май</t>
  </si>
  <si>
    <t>Покраска бардюр лицевой стороны</t>
  </si>
  <si>
    <t>Покраска контейнера</t>
  </si>
  <si>
    <t>Закрепление заземление балкона 2шт</t>
  </si>
  <si>
    <t>Установка заглушки на шаровый кран Кв№12</t>
  </si>
  <si>
    <t>Итого за июнь</t>
  </si>
  <si>
    <t>Наклейки курение запрещено</t>
  </si>
  <si>
    <t>Наклейки доска объявлений</t>
  </si>
  <si>
    <t>Замена лампы и аккустич.системы 2 этаж</t>
  </si>
  <si>
    <t>Подъезд №1 Установка светильника 6 этаж</t>
  </si>
  <si>
    <t xml:space="preserve">Замена блока питания на входной двери </t>
  </si>
  <si>
    <t>Скос травы придомовой территории</t>
  </si>
  <si>
    <t>Чистка фильтров в теплоузле. Промывка теплообменника,системы отопления</t>
  </si>
  <si>
    <t>Поверка счетчиков</t>
  </si>
  <si>
    <t>Итого за июль</t>
  </si>
  <si>
    <t>Установка светильников 3шт .Тамбур</t>
  </si>
  <si>
    <t>Осмотр подвала с устранением мелких неисправностей</t>
  </si>
  <si>
    <t>Итого за август</t>
  </si>
  <si>
    <t>Демонтаж ПРЭМ</t>
  </si>
  <si>
    <t>Установка ПРЭМ</t>
  </si>
  <si>
    <t>Ремонт контейнера</t>
  </si>
  <si>
    <t>Итого за сентябрь</t>
  </si>
  <si>
    <t>Чистка фильтров ГВС Квартира №5</t>
  </si>
  <si>
    <t>Квартира №5 Замена кранов на врезках ХВС и ГВС</t>
  </si>
  <si>
    <t>Итого за октябрь</t>
  </si>
  <si>
    <t>Закрытие отдушен в подвалах</t>
  </si>
  <si>
    <t>Ремонт кровли козырька</t>
  </si>
  <si>
    <t>Итого за ноябрь</t>
  </si>
  <si>
    <t>Замена кранов на стояков в подвале</t>
  </si>
  <si>
    <t>Замена светильников 2 шт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</si>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</sst>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4" xfId="0" applyFont="1" applyBorder="1"/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/>
    <xf numFmtId="0" fontId="0" fillId="0" borderId="6" xfId="0" applyBorder="1"/>
    <xf numFmtId="2" fontId="0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6" workbookViewId="0">
      <selection activeCell="D39" sqref="D3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3" t="s">
        <v>63</v>
      </c>
      <c r="C1" s="73"/>
      <c r="D1" s="73"/>
      <c r="E1" s="7"/>
      <c r="F1" s="7"/>
      <c r="G1" s="7"/>
      <c r="H1" s="7"/>
    </row>
    <row r="2" spans="1:8" ht="15.95" customHeight="1" x14ac:dyDescent="0.25">
      <c r="A2" s="1"/>
      <c r="B2" s="2" t="s">
        <v>58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72" t="s">
        <v>59</v>
      </c>
      <c r="C3" s="72"/>
      <c r="D3" s="72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25</v>
      </c>
      <c r="E4" s="1"/>
      <c r="F4" s="1"/>
      <c r="G4" s="1"/>
      <c r="H4" s="1"/>
    </row>
    <row r="5" spans="1:8" x14ac:dyDescent="0.25">
      <c r="A5" s="13"/>
      <c r="B5" s="3" t="s">
        <v>2</v>
      </c>
      <c r="C5" s="13"/>
      <c r="D5" s="13"/>
      <c r="E5" s="6"/>
      <c r="F5" s="1"/>
    </row>
    <row r="6" spans="1:8" s="5" customFormat="1" ht="27" customHeight="1" x14ac:dyDescent="0.25">
      <c r="A6" s="13">
        <v>1</v>
      </c>
      <c r="B6" s="13" t="s">
        <v>57</v>
      </c>
      <c r="C6" s="13">
        <v>1223.92</v>
      </c>
      <c r="D6" s="3">
        <v>1223.92</v>
      </c>
      <c r="E6" s="11"/>
      <c r="F6" s="4"/>
    </row>
    <row r="7" spans="1:8" s="5" customFormat="1" x14ac:dyDescent="0.25">
      <c r="A7" s="3"/>
      <c r="B7" s="3" t="s">
        <v>4</v>
      </c>
      <c r="C7" s="40"/>
      <c r="D7" s="3"/>
      <c r="E7" s="4"/>
      <c r="F7" s="4"/>
    </row>
    <row r="8" spans="1:8" s="5" customFormat="1" ht="30" x14ac:dyDescent="0.25">
      <c r="A8" s="13">
        <v>1</v>
      </c>
      <c r="B8" s="13" t="s">
        <v>57</v>
      </c>
      <c r="C8" s="13">
        <v>1223.92</v>
      </c>
      <c r="D8" s="3">
        <f>D6+C8</f>
        <v>2447.84</v>
      </c>
      <c r="E8" s="4"/>
      <c r="F8" s="4"/>
    </row>
    <row r="9" spans="1:8" s="5" customFormat="1" x14ac:dyDescent="0.25">
      <c r="A9" s="40"/>
      <c r="B9" s="3" t="s">
        <v>3</v>
      </c>
      <c r="C9" s="13"/>
      <c r="D9" s="3"/>
      <c r="E9" s="4"/>
      <c r="F9" s="4"/>
    </row>
    <row r="10" spans="1:8" s="5" customFormat="1" ht="30" x14ac:dyDescent="0.25">
      <c r="A10" s="13">
        <v>1</v>
      </c>
      <c r="B10" s="13" t="s">
        <v>57</v>
      </c>
      <c r="C10" s="13">
        <v>1223.92</v>
      </c>
      <c r="D10" s="3">
        <v>3671.76</v>
      </c>
      <c r="E10" s="4"/>
      <c r="F10" s="4"/>
    </row>
    <row r="11" spans="1:8" s="5" customFormat="1" x14ac:dyDescent="0.25">
      <c r="A11" s="13"/>
      <c r="B11" s="3" t="s">
        <v>6</v>
      </c>
      <c r="C11" s="13"/>
      <c r="D11" s="3"/>
      <c r="E11" s="4"/>
      <c r="F11" s="4"/>
    </row>
    <row r="12" spans="1:8" ht="30" x14ac:dyDescent="0.25">
      <c r="A12" s="13">
        <v>1</v>
      </c>
      <c r="B12" s="13" t="s">
        <v>57</v>
      </c>
      <c r="C12" s="13">
        <v>1223.92</v>
      </c>
      <c r="D12" s="3"/>
      <c r="E12" s="1"/>
      <c r="F12" s="1"/>
    </row>
    <row r="13" spans="1:8" x14ac:dyDescent="0.25">
      <c r="A13" s="13"/>
      <c r="B13" s="3" t="s">
        <v>74</v>
      </c>
      <c r="C13" s="3">
        <v>1223.92</v>
      </c>
      <c r="D13" s="3">
        <v>4895.68</v>
      </c>
      <c r="E13" s="1"/>
      <c r="F13" s="1"/>
    </row>
    <row r="14" spans="1:8" x14ac:dyDescent="0.25">
      <c r="A14" s="40"/>
      <c r="B14" s="3" t="s">
        <v>7</v>
      </c>
      <c r="C14" s="13"/>
      <c r="D14" s="3"/>
      <c r="E14" s="1"/>
      <c r="F14" s="1"/>
    </row>
    <row r="15" spans="1:8" ht="30" x14ac:dyDescent="0.25">
      <c r="A15" s="13">
        <v>1</v>
      </c>
      <c r="B15" s="13" t="s">
        <v>57</v>
      </c>
      <c r="C15" s="3">
        <v>1223.92</v>
      </c>
      <c r="D15" s="3">
        <v>6119.6</v>
      </c>
      <c r="E15" s="1"/>
      <c r="F15" s="1"/>
    </row>
    <row r="16" spans="1:8" s="5" customFormat="1" x14ac:dyDescent="0.25">
      <c r="A16" s="40"/>
      <c r="B16" s="3" t="s">
        <v>8</v>
      </c>
      <c r="C16" s="13"/>
      <c r="D16" s="3"/>
      <c r="E16" s="4"/>
      <c r="F16" s="4"/>
    </row>
    <row r="17" spans="1:6" s="5" customFormat="1" ht="30" x14ac:dyDescent="0.25">
      <c r="A17" s="13">
        <v>1</v>
      </c>
      <c r="B17" s="13" t="s">
        <v>57</v>
      </c>
      <c r="C17" s="13">
        <v>1223.92</v>
      </c>
      <c r="D17" s="3"/>
      <c r="E17" s="4"/>
      <c r="F17" s="4"/>
    </row>
    <row r="18" spans="1:6" x14ac:dyDescent="0.25">
      <c r="A18" s="40">
        <v>2</v>
      </c>
      <c r="B18" s="13" t="s">
        <v>84</v>
      </c>
      <c r="C18" s="54">
        <v>198</v>
      </c>
      <c r="D18" s="3"/>
      <c r="E18" s="1"/>
      <c r="F18" s="1"/>
    </row>
    <row r="19" spans="1:6" x14ac:dyDescent="0.25">
      <c r="A19" s="13"/>
      <c r="B19" s="3" t="s">
        <v>85</v>
      </c>
      <c r="C19" s="3">
        <f>SUM(C17:C18)</f>
        <v>1421.92</v>
      </c>
      <c r="D19" s="3">
        <v>7541.52</v>
      </c>
      <c r="E19" s="1"/>
      <c r="F19" s="1"/>
    </row>
    <row r="20" spans="1:6" x14ac:dyDescent="0.25">
      <c r="A20" s="40"/>
      <c r="B20" s="3" t="s">
        <v>9</v>
      </c>
      <c r="C20" s="71"/>
      <c r="D20" s="40"/>
      <c r="E20" s="1"/>
      <c r="F20" s="1"/>
    </row>
    <row r="21" spans="1:6" ht="30" x14ac:dyDescent="0.25">
      <c r="A21" s="40">
        <v>1</v>
      </c>
      <c r="B21" s="13" t="s">
        <v>57</v>
      </c>
      <c r="C21" s="40">
        <v>1223.92</v>
      </c>
      <c r="D21" s="3"/>
      <c r="E21" s="1"/>
      <c r="F21" s="1"/>
    </row>
    <row r="22" spans="1:6" ht="30" x14ac:dyDescent="0.25">
      <c r="A22" s="40">
        <v>2</v>
      </c>
      <c r="B22" s="40" t="s">
        <v>92</v>
      </c>
      <c r="C22" s="71">
        <v>900</v>
      </c>
      <c r="D22" s="66"/>
      <c r="E22" s="1"/>
      <c r="F22" s="1"/>
    </row>
    <row r="23" spans="1:6" x14ac:dyDescent="0.25">
      <c r="A23" s="40">
        <v>3</v>
      </c>
      <c r="B23" s="13" t="s">
        <v>93</v>
      </c>
      <c r="C23" s="13">
        <v>9500</v>
      </c>
      <c r="D23" s="3"/>
      <c r="E23" s="1"/>
      <c r="F23" s="1"/>
    </row>
    <row r="24" spans="1:6" x14ac:dyDescent="0.25">
      <c r="A24" s="40"/>
      <c r="B24" s="3" t="s">
        <v>94</v>
      </c>
      <c r="C24" s="66">
        <f>SUM(C21:C23)</f>
        <v>11623.92</v>
      </c>
      <c r="D24" s="3">
        <v>19165.439999999999</v>
      </c>
      <c r="E24" s="1"/>
      <c r="F24" s="1"/>
    </row>
    <row r="25" spans="1:6" x14ac:dyDescent="0.25">
      <c r="A25" s="40"/>
      <c r="B25" s="3" t="s">
        <v>10</v>
      </c>
      <c r="C25" s="13"/>
      <c r="D25" s="3"/>
      <c r="E25" s="1"/>
      <c r="F25" s="1"/>
    </row>
    <row r="26" spans="1:6" ht="30" x14ac:dyDescent="0.25">
      <c r="A26" s="13">
        <v>1</v>
      </c>
      <c r="B26" s="13" t="s">
        <v>57</v>
      </c>
      <c r="C26" s="13">
        <v>1223.92</v>
      </c>
      <c r="D26" s="3"/>
      <c r="E26" s="1"/>
      <c r="F26" s="1"/>
    </row>
    <row r="27" spans="1:6" ht="30" x14ac:dyDescent="0.25">
      <c r="A27" s="40">
        <v>2</v>
      </c>
      <c r="B27" s="13" t="s">
        <v>96</v>
      </c>
      <c r="C27" s="13">
        <v>51</v>
      </c>
      <c r="D27" s="3"/>
      <c r="E27" s="1"/>
      <c r="F27" s="1"/>
    </row>
    <row r="28" spans="1:6" x14ac:dyDescent="0.25">
      <c r="A28" s="13"/>
      <c r="B28" s="3" t="s">
        <v>97</v>
      </c>
      <c r="C28" s="3">
        <f>SUM(C26:C27)</f>
        <v>1274.92</v>
      </c>
      <c r="D28" s="3">
        <v>20440.36</v>
      </c>
      <c r="E28" s="1"/>
      <c r="F28" s="1"/>
    </row>
    <row r="29" spans="1:6" x14ac:dyDescent="0.25">
      <c r="A29" s="40"/>
      <c r="B29" s="3" t="s">
        <v>11</v>
      </c>
      <c r="C29" s="13"/>
      <c r="D29" s="3"/>
      <c r="E29" s="1"/>
      <c r="F29" s="1"/>
    </row>
    <row r="30" spans="1:6" ht="30" x14ac:dyDescent="0.25">
      <c r="A30" s="40">
        <v>1</v>
      </c>
      <c r="B30" s="13" t="s">
        <v>57</v>
      </c>
      <c r="C30" s="3">
        <v>1223.92</v>
      </c>
      <c r="D30" s="3">
        <v>21664.28</v>
      </c>
      <c r="E30" s="1"/>
      <c r="F30" s="1"/>
    </row>
    <row r="31" spans="1:6" x14ac:dyDescent="0.25">
      <c r="A31" s="40"/>
      <c r="B31" s="3" t="s">
        <v>12</v>
      </c>
      <c r="C31" s="13"/>
      <c r="D31" s="3"/>
      <c r="E31" s="1"/>
      <c r="F31" s="1"/>
    </row>
    <row r="32" spans="1:6" ht="30" x14ac:dyDescent="0.25">
      <c r="A32" s="40">
        <v>1</v>
      </c>
      <c r="B32" s="13" t="s">
        <v>57</v>
      </c>
      <c r="C32" s="13">
        <v>1223.92</v>
      </c>
      <c r="D32" s="3"/>
      <c r="E32" s="1"/>
      <c r="F32" s="1"/>
    </row>
    <row r="33" spans="1:6" x14ac:dyDescent="0.25">
      <c r="A33" s="13">
        <v>2</v>
      </c>
      <c r="B33" s="40" t="s">
        <v>102</v>
      </c>
      <c r="C33" s="13">
        <v>150</v>
      </c>
      <c r="D33" s="3"/>
      <c r="E33" s="1"/>
      <c r="F33" s="1"/>
    </row>
    <row r="34" spans="1:6" x14ac:dyDescent="0.25">
      <c r="A34" s="40">
        <v>3</v>
      </c>
      <c r="B34" s="13" t="s">
        <v>103</v>
      </c>
      <c r="C34" s="13">
        <v>725</v>
      </c>
      <c r="D34" s="3"/>
      <c r="E34" s="1"/>
      <c r="F34" s="1"/>
    </row>
    <row r="35" spans="1:6" x14ac:dyDescent="0.25">
      <c r="A35" s="13"/>
      <c r="B35" s="3" t="s">
        <v>104</v>
      </c>
      <c r="C35" s="3">
        <f>SUM(C32:C34)</f>
        <v>2098.92</v>
      </c>
      <c r="D35" s="3">
        <f>C35+D30</f>
        <v>23763.199999999997</v>
      </c>
      <c r="E35" s="1"/>
      <c r="F35" s="1"/>
    </row>
    <row r="36" spans="1:6" x14ac:dyDescent="0.25">
      <c r="A36" s="13"/>
      <c r="B36" s="3" t="s">
        <v>13</v>
      </c>
      <c r="C36" s="13"/>
      <c r="D36" s="3"/>
      <c r="E36" s="1"/>
      <c r="F36" s="1"/>
    </row>
    <row r="37" spans="1:6" ht="30" x14ac:dyDescent="0.25">
      <c r="A37" s="13">
        <v>1</v>
      </c>
      <c r="B37" s="13" t="s">
        <v>57</v>
      </c>
      <c r="C37" s="13">
        <v>1223.92</v>
      </c>
      <c r="D37" s="3">
        <f>C37+D35</f>
        <v>24987.119999999995</v>
      </c>
      <c r="E37" s="1"/>
      <c r="F37" s="1"/>
    </row>
    <row r="38" spans="1:6" x14ac:dyDescent="0.25">
      <c r="A38" s="13"/>
      <c r="B38" s="3" t="s">
        <v>14</v>
      </c>
      <c r="C38" s="13"/>
      <c r="D38" s="3"/>
      <c r="E38" s="1"/>
      <c r="F38" s="1"/>
    </row>
    <row r="39" spans="1:6" ht="30" x14ac:dyDescent="0.25">
      <c r="A39" s="13">
        <v>1</v>
      </c>
      <c r="B39" s="13" t="s">
        <v>57</v>
      </c>
      <c r="C39" s="13">
        <v>1223.92</v>
      </c>
      <c r="D39" s="3">
        <f>C39+D37</f>
        <v>26211.039999999994</v>
      </c>
      <c r="E39" s="1"/>
      <c r="F39" s="1"/>
    </row>
    <row r="40" spans="1:6" x14ac:dyDescent="0.25">
      <c r="A40" s="13"/>
      <c r="B40" s="13"/>
      <c r="C40" s="13"/>
      <c r="D40" s="3"/>
      <c r="E40" s="1"/>
      <c r="F40" s="1"/>
    </row>
    <row r="41" spans="1:6" x14ac:dyDescent="0.25">
      <c r="A41" s="13"/>
      <c r="B41" s="3"/>
      <c r="C41" s="13"/>
      <c r="D41" s="3"/>
      <c r="E41" s="1"/>
      <c r="F41" s="1"/>
    </row>
    <row r="42" spans="1:6" x14ac:dyDescent="0.25">
      <c r="A42" s="13"/>
      <c r="B42" s="13"/>
      <c r="C42" s="13"/>
      <c r="D42" s="3"/>
      <c r="E42" s="1"/>
      <c r="F42" s="1"/>
    </row>
    <row r="43" spans="1:6" x14ac:dyDescent="0.25">
      <c r="A43" s="13"/>
      <c r="B43" s="13"/>
      <c r="C43" s="13"/>
      <c r="D43" s="3"/>
      <c r="E43" s="1"/>
      <c r="F43" s="1"/>
    </row>
    <row r="44" spans="1:6" x14ac:dyDescent="0.25">
      <c r="A44" s="13"/>
      <c r="B44" s="13"/>
      <c r="C44" s="13"/>
      <c r="D44" s="3"/>
      <c r="E44" s="1"/>
      <c r="F44" s="1"/>
    </row>
    <row r="45" spans="1:6" x14ac:dyDescent="0.25">
      <c r="A45" s="13"/>
      <c r="B45" s="13"/>
      <c r="C45" s="13"/>
      <c r="D45" s="3"/>
      <c r="E45" s="1"/>
      <c r="F45" s="1"/>
    </row>
    <row r="46" spans="1:6" x14ac:dyDescent="0.25">
      <c r="A46" s="13"/>
      <c r="B46" s="3"/>
      <c r="C46" s="3"/>
      <c r="D46" s="3"/>
      <c r="E46" s="1"/>
      <c r="F46" s="1"/>
    </row>
    <row r="47" spans="1:6" x14ac:dyDescent="0.25">
      <c r="A47" s="13"/>
      <c r="B47" s="51"/>
      <c r="C47" s="13"/>
      <c r="D47" s="13"/>
      <c r="E47" s="1"/>
      <c r="F4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10" workbookViewId="0">
      <selection activeCell="C20" sqref="C20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3" t="s">
        <v>63</v>
      </c>
      <c r="C1" s="73"/>
      <c r="D1" s="73"/>
      <c r="E1" s="7"/>
      <c r="F1" s="7"/>
      <c r="G1" s="7"/>
    </row>
    <row r="2" spans="1:15" ht="15.95" customHeight="1" x14ac:dyDescent="0.25">
      <c r="A2" s="1"/>
      <c r="B2" s="2" t="s">
        <v>58</v>
      </c>
      <c r="C2" s="39"/>
      <c r="D2" s="39"/>
      <c r="E2" s="1"/>
      <c r="F2" s="1"/>
      <c r="G2" s="1"/>
    </row>
    <row r="3" spans="1:15" ht="15.95" customHeight="1" x14ac:dyDescent="0.25">
      <c r="A3" s="1"/>
      <c r="B3" s="72" t="s">
        <v>5</v>
      </c>
      <c r="C3" s="72"/>
      <c r="D3" s="72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</row>
    <row r="5" spans="1:15" x14ac:dyDescent="0.25">
      <c r="A5" s="8"/>
      <c r="B5" s="51" t="s">
        <v>2</v>
      </c>
      <c r="C5" s="8"/>
      <c r="D5" s="8"/>
      <c r="E5" s="1"/>
      <c r="F5" s="1"/>
      <c r="G5" s="1"/>
    </row>
    <row r="6" spans="1:15" s="1" customFormat="1" x14ac:dyDescent="0.25">
      <c r="A6" s="13">
        <v>1</v>
      </c>
      <c r="B6" s="13" t="s">
        <v>60</v>
      </c>
      <c r="C6" s="13">
        <v>1155</v>
      </c>
      <c r="D6" s="13"/>
      <c r="H6"/>
      <c r="I6"/>
      <c r="J6"/>
      <c r="K6"/>
      <c r="L6"/>
      <c r="M6"/>
      <c r="N6"/>
      <c r="O6"/>
    </row>
    <row r="7" spans="1:15" s="4" customFormat="1" x14ac:dyDescent="0.25">
      <c r="A7" s="40">
        <v>2</v>
      </c>
      <c r="B7" s="13" t="s">
        <v>65</v>
      </c>
      <c r="C7" s="40">
        <v>214.13</v>
      </c>
      <c r="D7" s="3"/>
      <c r="F7" s="52"/>
      <c r="H7"/>
      <c r="I7"/>
      <c r="J7"/>
      <c r="K7"/>
      <c r="L7"/>
      <c r="M7"/>
      <c r="N7"/>
      <c r="O7"/>
    </row>
    <row r="8" spans="1:15" s="4" customFormat="1" x14ac:dyDescent="0.25">
      <c r="A8" s="40"/>
      <c r="B8" s="13" t="s">
        <v>66</v>
      </c>
      <c r="C8" s="40">
        <f>SUM(C6:C7)</f>
        <v>1369.13</v>
      </c>
      <c r="D8" s="3">
        <v>1369.13</v>
      </c>
      <c r="H8"/>
      <c r="I8"/>
      <c r="J8"/>
      <c r="K8"/>
      <c r="L8"/>
      <c r="M8"/>
      <c r="N8"/>
      <c r="O8"/>
    </row>
    <row r="9" spans="1:15" s="4" customFormat="1" x14ac:dyDescent="0.25">
      <c r="A9" s="40"/>
      <c r="B9" s="3" t="s">
        <v>4</v>
      </c>
      <c r="C9" s="40"/>
      <c r="D9" s="3"/>
      <c r="H9"/>
      <c r="I9"/>
      <c r="J9"/>
      <c r="K9"/>
      <c r="L9"/>
      <c r="M9"/>
      <c r="N9"/>
      <c r="O9"/>
    </row>
    <row r="10" spans="1:15" s="4" customFormat="1" x14ac:dyDescent="0.25">
      <c r="A10" s="13">
        <v>1</v>
      </c>
      <c r="B10" s="13" t="s">
        <v>69</v>
      </c>
      <c r="C10" s="13">
        <v>2274.02</v>
      </c>
      <c r="D10" s="3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40">
        <v>2</v>
      </c>
      <c r="B11" s="13" t="s">
        <v>60</v>
      </c>
      <c r="C11" s="13">
        <v>1155</v>
      </c>
      <c r="D11" s="3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13">
        <v>3</v>
      </c>
      <c r="B12" s="13" t="s">
        <v>70</v>
      </c>
      <c r="C12" s="13">
        <v>60</v>
      </c>
      <c r="D12" s="3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40"/>
      <c r="B13" s="3" t="s">
        <v>71</v>
      </c>
      <c r="C13" s="3">
        <f>SUM(C10:C12)</f>
        <v>3489.02</v>
      </c>
      <c r="D13" s="3">
        <f>D8+C13</f>
        <v>4858.1499999999996</v>
      </c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40"/>
      <c r="B14" s="3" t="s">
        <v>3</v>
      </c>
      <c r="C14" s="40"/>
      <c r="D14" s="3"/>
      <c r="H14"/>
      <c r="I14"/>
      <c r="J14"/>
      <c r="K14"/>
      <c r="L14"/>
      <c r="M14"/>
      <c r="N14"/>
      <c r="O14"/>
    </row>
    <row r="15" spans="1:15" s="1" customFormat="1" x14ac:dyDescent="0.25">
      <c r="A15" s="40">
        <v>1</v>
      </c>
      <c r="B15" s="40" t="s">
        <v>60</v>
      </c>
      <c r="C15" s="40">
        <v>1155</v>
      </c>
      <c r="D15" s="13"/>
      <c r="H15"/>
      <c r="I15"/>
      <c r="J15"/>
      <c r="K15"/>
      <c r="L15"/>
      <c r="M15"/>
      <c r="N15"/>
      <c r="O15"/>
    </row>
    <row r="16" spans="1:15" s="1" customFormat="1" x14ac:dyDescent="0.25">
      <c r="A16" s="13"/>
      <c r="B16" s="3" t="s">
        <v>73</v>
      </c>
      <c r="C16" s="13">
        <v>1155</v>
      </c>
      <c r="D16" s="3">
        <v>6013.15</v>
      </c>
      <c r="H16"/>
      <c r="I16"/>
      <c r="J16"/>
      <c r="K16"/>
      <c r="L16"/>
      <c r="M16"/>
      <c r="N16"/>
      <c r="O16"/>
    </row>
    <row r="17" spans="1:15" s="1" customFormat="1" x14ac:dyDescent="0.25">
      <c r="A17" s="40"/>
      <c r="B17" s="3" t="s">
        <v>6</v>
      </c>
      <c r="C17" s="40"/>
      <c r="D17" s="13"/>
      <c r="H17"/>
      <c r="I17"/>
      <c r="J17"/>
      <c r="K17"/>
      <c r="L17"/>
      <c r="M17"/>
      <c r="N17"/>
      <c r="O17"/>
    </row>
    <row r="18" spans="1:15" s="4" customFormat="1" x14ac:dyDescent="0.25">
      <c r="A18" s="40">
        <v>1</v>
      </c>
      <c r="B18" s="40" t="s">
        <v>60</v>
      </c>
      <c r="C18" s="13">
        <v>1155</v>
      </c>
      <c r="D18" s="3"/>
      <c r="H18"/>
      <c r="I18"/>
      <c r="J18"/>
      <c r="K18"/>
      <c r="L18"/>
      <c r="M18"/>
      <c r="N18"/>
      <c r="O18"/>
    </row>
    <row r="19" spans="1:15" s="4" customFormat="1" x14ac:dyDescent="0.25">
      <c r="A19" s="40">
        <v>2</v>
      </c>
      <c r="B19" s="40" t="s">
        <v>75</v>
      </c>
      <c r="C19" s="40">
        <v>3200</v>
      </c>
      <c r="D19" s="3"/>
      <c r="H19"/>
      <c r="I19"/>
      <c r="J19"/>
      <c r="K19"/>
      <c r="L19"/>
      <c r="M19"/>
      <c r="N19"/>
      <c r="O19"/>
    </row>
    <row r="20" spans="1:15" s="1" customFormat="1" x14ac:dyDescent="0.25">
      <c r="A20" s="40"/>
      <c r="B20" s="3" t="s">
        <v>74</v>
      </c>
      <c r="C20" s="3">
        <v>4355</v>
      </c>
      <c r="D20" s="3">
        <v>10368.15</v>
      </c>
      <c r="H20"/>
      <c r="I20"/>
      <c r="J20"/>
      <c r="K20"/>
      <c r="L20"/>
      <c r="M20"/>
      <c r="N20"/>
      <c r="O20"/>
    </row>
    <row r="21" spans="1:15" s="1" customFormat="1" x14ac:dyDescent="0.25">
      <c r="A21" s="13"/>
      <c r="B21" s="3" t="s">
        <v>7</v>
      </c>
      <c r="C21" s="3"/>
      <c r="D21" s="3"/>
      <c r="H21"/>
      <c r="I21"/>
      <c r="J21"/>
      <c r="K21"/>
      <c r="L21"/>
      <c r="M21"/>
      <c r="N21"/>
      <c r="O21"/>
    </row>
    <row r="22" spans="1:15" s="1" customFormat="1" x14ac:dyDescent="0.25">
      <c r="A22" s="40">
        <v>1</v>
      </c>
      <c r="B22" s="40" t="s">
        <v>60</v>
      </c>
      <c r="C22" s="13">
        <v>1155</v>
      </c>
      <c r="D22" s="13"/>
      <c r="H22"/>
      <c r="I22"/>
      <c r="J22"/>
      <c r="K22"/>
      <c r="L22"/>
      <c r="M22"/>
      <c r="N22"/>
      <c r="O22"/>
    </row>
    <row r="23" spans="1:15" s="1" customFormat="1" x14ac:dyDescent="0.25">
      <c r="A23" s="13">
        <v>2</v>
      </c>
      <c r="B23" s="13" t="s">
        <v>78</v>
      </c>
      <c r="C23" s="13">
        <v>4191.6899999999996</v>
      </c>
      <c r="D23" s="3"/>
      <c r="H23"/>
      <c r="I23"/>
      <c r="J23"/>
      <c r="K23"/>
      <c r="L23"/>
      <c r="M23"/>
      <c r="N23"/>
      <c r="O23"/>
    </row>
    <row r="24" spans="1:15" s="4" customFormat="1" x14ac:dyDescent="0.25">
      <c r="A24" s="40">
        <v>3</v>
      </c>
      <c r="B24" s="13" t="s">
        <v>79</v>
      </c>
      <c r="C24" s="40">
        <v>6515.9</v>
      </c>
      <c r="D24" s="3"/>
      <c r="H24"/>
      <c r="I24"/>
      <c r="J24"/>
      <c r="K24"/>
      <c r="L24"/>
      <c r="M24"/>
      <c r="N24"/>
      <c r="O24"/>
    </row>
    <row r="25" spans="1:15" s="1" customFormat="1" x14ac:dyDescent="0.25">
      <c r="A25" s="40"/>
      <c r="B25" s="3" t="s">
        <v>80</v>
      </c>
      <c r="C25" s="3">
        <f>SUM(C22:C24)</f>
        <v>11862.59</v>
      </c>
      <c r="D25" s="3">
        <v>22230.74</v>
      </c>
      <c r="H25"/>
      <c r="I25"/>
      <c r="J25"/>
      <c r="K25"/>
      <c r="L25"/>
      <c r="M25"/>
      <c r="N25"/>
      <c r="O25"/>
    </row>
    <row r="26" spans="1:15" s="1" customFormat="1" x14ac:dyDescent="0.25">
      <c r="A26" s="40"/>
      <c r="B26" s="3" t="s">
        <v>8</v>
      </c>
      <c r="C26" s="40"/>
      <c r="D26" s="13"/>
      <c r="H26"/>
      <c r="I26"/>
      <c r="J26"/>
      <c r="K26"/>
      <c r="L26"/>
      <c r="M26"/>
      <c r="N26"/>
      <c r="O26"/>
    </row>
    <row r="27" spans="1:15" s="1" customFormat="1" x14ac:dyDescent="0.25">
      <c r="A27" s="40">
        <v>1</v>
      </c>
      <c r="B27" s="40" t="s">
        <v>60</v>
      </c>
      <c r="C27" s="40">
        <v>1155</v>
      </c>
      <c r="D27" s="3"/>
      <c r="H27"/>
      <c r="I27"/>
      <c r="J27"/>
      <c r="K27"/>
      <c r="L27"/>
      <c r="M27"/>
      <c r="N27"/>
      <c r="O27"/>
    </row>
    <row r="28" spans="1:15" s="1" customFormat="1" x14ac:dyDescent="0.25">
      <c r="A28" s="40">
        <v>2</v>
      </c>
      <c r="B28" s="13" t="s">
        <v>86</v>
      </c>
      <c r="C28" s="13">
        <v>35</v>
      </c>
      <c r="D28" s="3"/>
      <c r="H28"/>
      <c r="I28"/>
      <c r="J28"/>
      <c r="K28"/>
      <c r="L28"/>
      <c r="M28"/>
      <c r="N28"/>
      <c r="O28"/>
    </row>
    <row r="29" spans="1:15" s="1" customFormat="1" ht="15.75" customHeight="1" x14ac:dyDescent="0.25">
      <c r="A29" s="40">
        <v>3</v>
      </c>
      <c r="B29" s="40" t="s">
        <v>87</v>
      </c>
      <c r="C29" s="40">
        <v>32</v>
      </c>
      <c r="D29" s="13"/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15">
        <v>1</v>
      </c>
      <c r="B30" s="15" t="s">
        <v>90</v>
      </c>
      <c r="C30" s="15">
        <v>3266</v>
      </c>
      <c r="D30" s="15"/>
      <c r="H30"/>
      <c r="I30"/>
      <c r="J30"/>
      <c r="K30"/>
      <c r="L30"/>
      <c r="M30"/>
      <c r="N30"/>
      <c r="O30"/>
    </row>
    <row r="31" spans="1:15" s="1" customFormat="1" x14ac:dyDescent="0.25">
      <c r="A31" s="40"/>
      <c r="B31" s="3" t="s">
        <v>85</v>
      </c>
      <c r="C31" s="3">
        <f>SUM(C27:C30)</f>
        <v>4488</v>
      </c>
      <c r="D31" s="3">
        <v>26718.74</v>
      </c>
      <c r="H31"/>
      <c r="I31"/>
      <c r="J31"/>
      <c r="K31"/>
      <c r="L31"/>
      <c r="M31"/>
      <c r="N31"/>
      <c r="O31"/>
    </row>
    <row r="32" spans="1:15" s="1" customFormat="1" x14ac:dyDescent="0.25">
      <c r="A32" s="40"/>
      <c r="B32" s="3" t="s">
        <v>9</v>
      </c>
      <c r="C32" s="40"/>
      <c r="D32" s="3"/>
    </row>
    <row r="33" spans="1:4" x14ac:dyDescent="0.25">
      <c r="A33" s="40">
        <v>1</v>
      </c>
      <c r="B33" s="40" t="s">
        <v>60</v>
      </c>
      <c r="C33" s="3">
        <v>1155</v>
      </c>
      <c r="D33" s="14">
        <v>27873.74</v>
      </c>
    </row>
    <row r="34" spans="1:4" x14ac:dyDescent="0.25">
      <c r="A34" s="43"/>
      <c r="B34" s="33" t="s">
        <v>10</v>
      </c>
      <c r="C34" s="43"/>
      <c r="D34" s="15"/>
    </row>
    <row r="35" spans="1:4" x14ac:dyDescent="0.25">
      <c r="A35" s="15">
        <v>1</v>
      </c>
      <c r="B35" s="40" t="s">
        <v>60</v>
      </c>
      <c r="C35" s="14">
        <v>1155</v>
      </c>
      <c r="D35" s="14">
        <v>29028.74</v>
      </c>
    </row>
    <row r="36" spans="1:4" x14ac:dyDescent="0.25">
      <c r="A36" s="15"/>
      <c r="B36" s="3" t="s">
        <v>11</v>
      </c>
      <c r="C36" s="15"/>
      <c r="D36" s="15"/>
    </row>
    <row r="37" spans="1:4" x14ac:dyDescent="0.25">
      <c r="A37" s="15">
        <v>1</v>
      </c>
      <c r="B37" s="40" t="s">
        <v>60</v>
      </c>
      <c r="C37" s="14">
        <v>1155</v>
      </c>
      <c r="D37" s="14">
        <v>30183.74</v>
      </c>
    </row>
    <row r="38" spans="1:4" x14ac:dyDescent="0.25">
      <c r="A38" s="15"/>
      <c r="B38" s="33" t="s">
        <v>12</v>
      </c>
      <c r="C38" s="14"/>
      <c r="D38" s="14"/>
    </row>
    <row r="39" spans="1:4" x14ac:dyDescent="0.25">
      <c r="A39" s="40">
        <v>1</v>
      </c>
      <c r="B39" s="40" t="s">
        <v>60</v>
      </c>
      <c r="C39" s="13">
        <v>1155</v>
      </c>
      <c r="D39" s="14"/>
    </row>
    <row r="40" spans="1:4" x14ac:dyDescent="0.25">
      <c r="A40" s="15">
        <v>2</v>
      </c>
      <c r="B40" s="26" t="s">
        <v>105</v>
      </c>
      <c r="C40" s="43">
        <v>150</v>
      </c>
      <c r="D40" s="14"/>
    </row>
    <row r="41" spans="1:4" x14ac:dyDescent="0.25">
      <c r="A41" s="15"/>
      <c r="B41" s="33" t="s">
        <v>104</v>
      </c>
      <c r="C41" s="14">
        <f>SUM(C39:C40)</f>
        <v>1305</v>
      </c>
      <c r="D41" s="14">
        <f>C41+D37</f>
        <v>31488.74</v>
      </c>
    </row>
    <row r="42" spans="1:4" x14ac:dyDescent="0.25">
      <c r="A42" s="15"/>
      <c r="B42" s="33" t="s">
        <v>13</v>
      </c>
      <c r="C42" s="14"/>
      <c r="D42" s="14"/>
    </row>
    <row r="43" spans="1:4" x14ac:dyDescent="0.25">
      <c r="A43" s="15">
        <v>1</v>
      </c>
      <c r="B43" s="40" t="s">
        <v>60</v>
      </c>
      <c r="C43" s="43">
        <v>1155</v>
      </c>
      <c r="D43" s="14"/>
    </row>
    <row r="44" spans="1:4" x14ac:dyDescent="0.25">
      <c r="A44" s="40">
        <v>2</v>
      </c>
      <c r="B44" s="13" t="s">
        <v>106</v>
      </c>
      <c r="C44" s="13">
        <v>3204</v>
      </c>
      <c r="D44" s="15"/>
    </row>
    <row r="45" spans="1:4" x14ac:dyDescent="0.25">
      <c r="A45" s="40"/>
      <c r="B45" s="3" t="s">
        <v>107</v>
      </c>
      <c r="C45" s="3">
        <f>SUM(C43:C44)</f>
        <v>4359</v>
      </c>
      <c r="D45" s="14">
        <f>C45+D41</f>
        <v>35847.740000000005</v>
      </c>
    </row>
    <row r="46" spans="1:4" x14ac:dyDescent="0.25">
      <c r="A46" s="40"/>
      <c r="B46" s="3" t="s">
        <v>14</v>
      </c>
      <c r="C46" s="13"/>
      <c r="D46" s="15"/>
    </row>
    <row r="47" spans="1:4" x14ac:dyDescent="0.25">
      <c r="A47" s="40">
        <v>1</v>
      </c>
      <c r="B47" s="40" t="s">
        <v>60</v>
      </c>
      <c r="C47" s="13">
        <v>1155</v>
      </c>
      <c r="D47" s="14"/>
    </row>
    <row r="48" spans="1:4" x14ac:dyDescent="0.25">
      <c r="A48" s="40">
        <v>2</v>
      </c>
      <c r="B48" s="13" t="s">
        <v>75</v>
      </c>
      <c r="C48" s="13">
        <v>3200</v>
      </c>
      <c r="D48" s="15"/>
    </row>
    <row r="49" spans="1:4" x14ac:dyDescent="0.25">
      <c r="A49" s="40"/>
      <c r="B49" s="3" t="s">
        <v>110</v>
      </c>
      <c r="C49" s="13">
        <f>SUM(C47:C48)</f>
        <v>4355</v>
      </c>
      <c r="D49" s="14">
        <f>C49+D45</f>
        <v>40202.740000000005</v>
      </c>
    </row>
    <row r="50" spans="1:4" x14ac:dyDescent="0.25">
      <c r="A50" s="40"/>
      <c r="B50" s="13"/>
      <c r="C50" s="13"/>
      <c r="D50" s="15"/>
    </row>
    <row r="51" spans="1:4" x14ac:dyDescent="0.25">
      <c r="A51" s="40"/>
      <c r="B51" s="13"/>
      <c r="C51" s="13"/>
      <c r="D51" s="15"/>
    </row>
    <row r="52" spans="1:4" x14ac:dyDescent="0.25">
      <c r="A52" s="40"/>
      <c r="B52" s="13"/>
      <c r="C52" s="13"/>
      <c r="D52" s="15"/>
    </row>
    <row r="53" spans="1:4" x14ac:dyDescent="0.25">
      <c r="A53" s="40"/>
      <c r="B53" s="13"/>
      <c r="C53" s="13"/>
      <c r="D53" s="15"/>
    </row>
    <row r="54" spans="1:4" x14ac:dyDescent="0.25">
      <c r="A54" s="15"/>
      <c r="B54" s="24"/>
      <c r="C54" s="15"/>
      <c r="D54" s="15"/>
    </row>
    <row r="55" spans="1:4" x14ac:dyDescent="0.25">
      <c r="A55" s="15"/>
      <c r="B55" s="33"/>
      <c r="C55" s="14"/>
      <c r="D55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D24" sqref="D24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73" t="s">
        <v>63</v>
      </c>
      <c r="C1" s="73"/>
      <c r="D1" s="73"/>
    </row>
    <row r="2" spans="1:4" ht="15.95" customHeight="1" x14ac:dyDescent="0.25">
      <c r="A2" s="1"/>
      <c r="B2" s="2" t="s">
        <v>58</v>
      </c>
      <c r="C2" s="39"/>
      <c r="D2" s="39"/>
    </row>
    <row r="3" spans="1:4" ht="15.95" customHeight="1" x14ac:dyDescent="0.25">
      <c r="A3" s="1"/>
      <c r="B3" s="72" t="s">
        <v>33</v>
      </c>
      <c r="C3" s="72"/>
      <c r="D3" s="72"/>
    </row>
    <row r="4" spans="1:4" ht="26.25" x14ac:dyDescent="0.25">
      <c r="A4" s="10"/>
      <c r="B4" s="9" t="s">
        <v>0</v>
      </c>
      <c r="C4" s="8" t="s">
        <v>1</v>
      </c>
      <c r="D4" s="9" t="s">
        <v>25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8">
        <v>1</v>
      </c>
      <c r="B6" s="13" t="s">
        <v>67</v>
      </c>
      <c r="C6" s="45">
        <v>818.72</v>
      </c>
      <c r="D6" s="10"/>
    </row>
    <row r="7" spans="1:4" ht="30" x14ac:dyDescent="0.25">
      <c r="A7" s="8">
        <v>2</v>
      </c>
      <c r="B7" s="40" t="s">
        <v>68</v>
      </c>
      <c r="C7" s="45">
        <v>1152.75</v>
      </c>
      <c r="D7" s="10"/>
    </row>
    <row r="8" spans="1:4" x14ac:dyDescent="0.25">
      <c r="A8" s="40"/>
      <c r="B8" s="13" t="s">
        <v>66</v>
      </c>
      <c r="C8" s="40">
        <f>SUM(C6:C7)</f>
        <v>1971.47</v>
      </c>
      <c r="D8" s="3">
        <v>1971.47</v>
      </c>
    </row>
    <row r="9" spans="1:4" x14ac:dyDescent="0.25">
      <c r="A9" s="8"/>
      <c r="B9" s="3" t="s">
        <v>4</v>
      </c>
      <c r="C9" s="40"/>
      <c r="D9" s="3"/>
    </row>
    <row r="10" spans="1:4" x14ac:dyDescent="0.25">
      <c r="A10" s="8">
        <v>1</v>
      </c>
      <c r="B10" s="13" t="s">
        <v>72</v>
      </c>
      <c r="C10" s="13">
        <f>1997.25+285.5</f>
        <v>2282.75</v>
      </c>
      <c r="D10" s="3">
        <f>D8+C10</f>
        <v>4254.22</v>
      </c>
    </row>
    <row r="11" spans="1:4" x14ac:dyDescent="0.25">
      <c r="A11" s="40"/>
      <c r="B11" s="3" t="s">
        <v>8</v>
      </c>
      <c r="C11" s="40"/>
      <c r="D11" s="3"/>
    </row>
    <row r="12" spans="1:4" x14ac:dyDescent="0.25">
      <c r="A12" s="40">
        <v>1</v>
      </c>
      <c r="B12" s="13" t="s">
        <v>88</v>
      </c>
      <c r="C12" s="13">
        <v>462.2</v>
      </c>
      <c r="D12" s="3"/>
    </row>
    <row r="13" spans="1:4" x14ac:dyDescent="0.25">
      <c r="A13" s="40">
        <v>2</v>
      </c>
      <c r="B13" s="13" t="s">
        <v>89</v>
      </c>
      <c r="C13" s="40">
        <v>672.7</v>
      </c>
      <c r="D13" s="3"/>
    </row>
    <row r="14" spans="1:4" x14ac:dyDescent="0.25">
      <c r="A14" s="40"/>
      <c r="B14" s="3" t="s">
        <v>85</v>
      </c>
      <c r="C14" s="3">
        <f>SUM(C12:C13)</f>
        <v>1134.9000000000001</v>
      </c>
      <c r="D14" s="3">
        <v>5389.12</v>
      </c>
    </row>
    <row r="15" spans="1:4" x14ac:dyDescent="0.25">
      <c r="A15" s="40"/>
      <c r="B15" s="3" t="s">
        <v>9</v>
      </c>
      <c r="C15" s="13"/>
      <c r="D15" s="3"/>
    </row>
    <row r="16" spans="1:4" x14ac:dyDescent="0.25">
      <c r="A16" s="40">
        <v>1</v>
      </c>
      <c r="B16" s="13" t="s">
        <v>95</v>
      </c>
      <c r="C16" s="3">
        <v>2278.54</v>
      </c>
      <c r="D16" s="3">
        <v>7667.66</v>
      </c>
    </row>
    <row r="17" spans="1:4" x14ac:dyDescent="0.25">
      <c r="A17" s="40"/>
      <c r="B17" s="3" t="s">
        <v>10</v>
      </c>
      <c r="C17" s="40"/>
      <c r="D17" s="40"/>
    </row>
    <row r="18" spans="1:4" x14ac:dyDescent="0.25">
      <c r="A18" s="40">
        <v>1</v>
      </c>
      <c r="B18" s="13" t="s">
        <v>98</v>
      </c>
      <c r="C18" s="13">
        <v>2222.9</v>
      </c>
      <c r="D18" s="13"/>
    </row>
    <row r="19" spans="1:4" x14ac:dyDescent="0.25">
      <c r="A19" s="40">
        <v>2</v>
      </c>
      <c r="B19" s="13" t="s">
        <v>67</v>
      </c>
      <c r="C19" s="40">
        <v>838.75</v>
      </c>
      <c r="D19" s="3"/>
    </row>
    <row r="20" spans="1:4" x14ac:dyDescent="0.25">
      <c r="A20" s="40">
        <v>3</v>
      </c>
      <c r="B20" s="40" t="s">
        <v>99</v>
      </c>
      <c r="C20" s="40">
        <v>680</v>
      </c>
      <c r="D20" s="3"/>
    </row>
    <row r="21" spans="1:4" x14ac:dyDescent="0.25">
      <c r="A21" s="40"/>
      <c r="B21" s="3" t="s">
        <v>97</v>
      </c>
      <c r="C21" s="3">
        <f>SUM(C18:C20)</f>
        <v>3741.65</v>
      </c>
      <c r="D21" s="3">
        <v>11409.31</v>
      </c>
    </row>
    <row r="22" spans="1:4" x14ac:dyDescent="0.25">
      <c r="A22" s="40"/>
      <c r="B22" s="3" t="s">
        <v>14</v>
      </c>
      <c r="C22" s="40"/>
      <c r="D22" s="3"/>
    </row>
    <row r="23" spans="1:4" x14ac:dyDescent="0.25">
      <c r="A23" s="40">
        <v>1</v>
      </c>
      <c r="B23" s="13" t="s">
        <v>109</v>
      </c>
      <c r="C23" s="40">
        <v>1031.3</v>
      </c>
      <c r="D23" s="3">
        <f>C23+D21</f>
        <v>12440.609999999999</v>
      </c>
    </row>
    <row r="24" spans="1:4" x14ac:dyDescent="0.25">
      <c r="A24" s="3"/>
      <c r="B24" s="3"/>
      <c r="C24" s="40"/>
      <c r="D24" s="3"/>
    </row>
    <row r="25" spans="1:4" x14ac:dyDescent="0.25">
      <c r="A25" s="40"/>
      <c r="B25" s="13"/>
      <c r="C25" s="13"/>
      <c r="D25" s="13"/>
    </row>
    <row r="26" spans="1:4" x14ac:dyDescent="0.25">
      <c r="A26" s="40"/>
      <c r="B26" s="13"/>
      <c r="C26" s="40"/>
      <c r="D26" s="3"/>
    </row>
    <row r="27" spans="1:4" x14ac:dyDescent="0.25">
      <c r="A27" s="40"/>
      <c r="B27" s="13"/>
      <c r="C27" s="40"/>
      <c r="D27" s="3"/>
    </row>
    <row r="28" spans="1:4" x14ac:dyDescent="0.25">
      <c r="A28" s="40"/>
      <c r="B28" s="13"/>
      <c r="C28" s="40"/>
      <c r="D28" s="3"/>
    </row>
    <row r="29" spans="1:4" x14ac:dyDescent="0.25">
      <c r="A29" s="40"/>
      <c r="B29" s="13"/>
      <c r="C29" s="40"/>
      <c r="D29" s="3"/>
    </row>
    <row r="30" spans="1:4" x14ac:dyDescent="0.25">
      <c r="A30" s="40"/>
      <c r="B30" s="13"/>
      <c r="C30" s="40"/>
      <c r="D30" s="3"/>
    </row>
    <row r="31" spans="1:4" x14ac:dyDescent="0.25">
      <c r="A31" s="40"/>
      <c r="B31" s="13"/>
      <c r="C31" s="40"/>
      <c r="D31" s="3"/>
    </row>
    <row r="32" spans="1:4" x14ac:dyDescent="0.25">
      <c r="A32" s="40"/>
      <c r="B32" s="13"/>
      <c r="C32" s="40"/>
      <c r="D32" s="3"/>
    </row>
    <row r="33" spans="1:4" x14ac:dyDescent="0.25">
      <c r="A33" s="40"/>
      <c r="B33" s="13"/>
      <c r="C33" s="40"/>
      <c r="D33" s="3"/>
    </row>
    <row r="34" spans="1:4" x14ac:dyDescent="0.25">
      <c r="A34" s="40"/>
      <c r="B34" s="3"/>
      <c r="C34" s="40"/>
      <c r="D34" s="3"/>
    </row>
    <row r="35" spans="1:4" x14ac:dyDescent="0.25">
      <c r="A35" s="40"/>
      <c r="B35" s="13"/>
      <c r="C35" s="40"/>
      <c r="D35" s="3"/>
    </row>
    <row r="36" spans="1:4" x14ac:dyDescent="0.25">
      <c r="A36" s="43"/>
      <c r="B36" s="24"/>
      <c r="C36" s="43"/>
      <c r="D36" s="14"/>
    </row>
    <row r="37" spans="1:4" x14ac:dyDescent="0.25">
      <c r="A37" s="15"/>
      <c r="B37" s="33"/>
      <c r="C37" s="15"/>
      <c r="D37" s="14"/>
    </row>
    <row r="38" spans="1:4" x14ac:dyDescent="0.25">
      <c r="A38" s="15"/>
      <c r="B38" s="33"/>
      <c r="C38" s="15"/>
      <c r="D38" s="15"/>
    </row>
    <row r="39" spans="1:4" x14ac:dyDescent="0.25">
      <c r="A39" s="15"/>
      <c r="B39" s="13"/>
      <c r="C39" s="15"/>
      <c r="D39" s="15"/>
    </row>
    <row r="40" spans="1:4" x14ac:dyDescent="0.25">
      <c r="A40" s="15"/>
      <c r="B40" s="13"/>
      <c r="C40" s="15"/>
      <c r="D40" s="15"/>
    </row>
    <row r="41" spans="1:4" x14ac:dyDescent="0.25">
      <c r="A41" s="15"/>
      <c r="B41" s="13"/>
      <c r="C41" s="15"/>
      <c r="D41" s="14"/>
    </row>
    <row r="42" spans="1:4" x14ac:dyDescent="0.25">
      <c r="A42" s="15"/>
      <c r="B42" s="3"/>
      <c r="C42" s="15"/>
      <c r="D42" s="15"/>
    </row>
    <row r="43" spans="1:4" x14ac:dyDescent="0.25">
      <c r="A43" s="15"/>
      <c r="B43" s="13"/>
      <c r="C43" s="15"/>
      <c r="D43" s="15"/>
    </row>
    <row r="44" spans="1:4" x14ac:dyDescent="0.25">
      <c r="A44" s="15"/>
      <c r="B44" s="13"/>
      <c r="C44" s="15"/>
      <c r="D44" s="15"/>
    </row>
    <row r="45" spans="1:4" x14ac:dyDescent="0.25">
      <c r="A45" s="15"/>
      <c r="B45" s="13"/>
      <c r="C45" s="15"/>
      <c r="D45" s="15"/>
    </row>
    <row r="46" spans="1:4" x14ac:dyDescent="0.25">
      <c r="A46" s="15"/>
      <c r="B46" s="24"/>
      <c r="C46" s="15"/>
      <c r="D46" s="14"/>
    </row>
    <row r="47" spans="1:4" x14ac:dyDescent="0.25">
      <c r="A47" s="15"/>
      <c r="B47" s="33"/>
      <c r="C47" s="15"/>
      <c r="D47" s="14"/>
    </row>
    <row r="48" spans="1:4" x14ac:dyDescent="0.25">
      <c r="A48" s="15"/>
      <c r="B48" s="24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4"/>
      <c r="C53" s="15"/>
      <c r="D53" s="15"/>
    </row>
    <row r="54" spans="1:4" x14ac:dyDescent="0.25">
      <c r="A54" s="15"/>
      <c r="B54" s="26"/>
      <c r="C54" s="15"/>
      <c r="D54" s="15"/>
    </row>
    <row r="55" spans="1:4" x14ac:dyDescent="0.25">
      <c r="A55" s="15"/>
      <c r="B55" s="33"/>
      <c r="C55" s="14"/>
      <c r="D55" s="14"/>
    </row>
    <row r="56" spans="1:4" x14ac:dyDescent="0.25">
      <c r="A56" s="15"/>
      <c r="B56" s="33"/>
      <c r="C56" s="15"/>
      <c r="D56" s="15"/>
    </row>
    <row r="57" spans="1:4" x14ac:dyDescent="0.25">
      <c r="A57" s="15"/>
      <c r="B57" s="26"/>
      <c r="C57" s="15"/>
      <c r="D57" s="15"/>
    </row>
    <row r="58" spans="1:4" x14ac:dyDescent="0.25">
      <c r="A58" s="15"/>
      <c r="B58" s="33"/>
      <c r="C58" s="14"/>
      <c r="D58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C12" sqref="C1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2" t="s">
        <v>63</v>
      </c>
      <c r="C1" s="72"/>
      <c r="D1" s="72"/>
      <c r="E1" s="7"/>
      <c r="F1" s="7"/>
      <c r="G1" s="7"/>
      <c r="H1" s="7"/>
    </row>
    <row r="2" spans="1:8" ht="15.95" customHeight="1" x14ac:dyDescent="0.25">
      <c r="A2" s="6"/>
      <c r="B2" s="74" t="s">
        <v>58</v>
      </c>
      <c r="C2" s="74"/>
      <c r="D2" s="74"/>
      <c r="E2" s="1"/>
      <c r="F2" s="1"/>
      <c r="G2" s="1"/>
      <c r="H2" s="1"/>
    </row>
    <row r="3" spans="1:8" ht="15.95" customHeight="1" x14ac:dyDescent="0.25">
      <c r="A3" s="6"/>
      <c r="B3" s="72" t="s">
        <v>34</v>
      </c>
      <c r="C3" s="72"/>
      <c r="D3" s="7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x14ac:dyDescent="0.25">
      <c r="A5" s="8"/>
      <c r="B5" s="68" t="s">
        <v>6</v>
      </c>
      <c r="C5" s="8"/>
      <c r="D5" s="8"/>
      <c r="E5" s="1"/>
      <c r="F5" s="1"/>
      <c r="G5" s="1"/>
      <c r="H5" s="1"/>
    </row>
    <row r="6" spans="1:8" x14ac:dyDescent="0.25">
      <c r="A6" s="13">
        <v>1</v>
      </c>
      <c r="B6" s="13" t="s">
        <v>76</v>
      </c>
      <c r="C6" s="13">
        <f>1427.5+1570.25</f>
        <v>2997.75</v>
      </c>
      <c r="D6" s="13"/>
    </row>
    <row r="7" spans="1:8" x14ac:dyDescent="0.25">
      <c r="A7" s="43">
        <v>2</v>
      </c>
      <c r="B7" s="14" t="s">
        <v>76</v>
      </c>
      <c r="C7" s="50">
        <v>27000</v>
      </c>
      <c r="D7" s="14"/>
    </row>
    <row r="8" spans="1:8" x14ac:dyDescent="0.25">
      <c r="A8" s="15"/>
      <c r="B8" s="3" t="s">
        <v>74</v>
      </c>
      <c r="C8" s="22">
        <f>SUM(C6:C7)</f>
        <v>29997.75</v>
      </c>
      <c r="D8" s="62">
        <f>C8</f>
        <v>29997.75</v>
      </c>
    </row>
    <row r="9" spans="1:8" x14ac:dyDescent="0.25">
      <c r="A9" s="41"/>
      <c r="B9" s="42" t="s">
        <v>7</v>
      </c>
      <c r="C9" s="14"/>
      <c r="D9" s="14"/>
    </row>
    <row r="10" spans="1:8" x14ac:dyDescent="0.25">
      <c r="A10" s="14">
        <v>1</v>
      </c>
      <c r="B10" s="13" t="s">
        <v>83</v>
      </c>
      <c r="C10" s="14">
        <v>6400</v>
      </c>
      <c r="D10" s="14">
        <f>C10+D8</f>
        <v>36397.75</v>
      </c>
    </row>
    <row r="11" spans="1:8" x14ac:dyDescent="0.25">
      <c r="A11" s="15"/>
      <c r="B11" s="3"/>
      <c r="C11" s="15"/>
      <c r="D11" s="15"/>
    </row>
    <row r="12" spans="1:8" x14ac:dyDescent="0.25">
      <c r="A12" s="15"/>
      <c r="B12" s="15"/>
      <c r="C12" s="14"/>
      <c r="D12" s="14"/>
    </row>
    <row r="13" spans="1:8" x14ac:dyDescent="0.25">
      <c r="A13" s="15"/>
      <c r="B13" s="15"/>
      <c r="C13" s="15"/>
      <c r="D13" s="14"/>
    </row>
    <row r="14" spans="1:8" x14ac:dyDescent="0.25">
      <c r="A14" s="15"/>
      <c r="B14" s="14"/>
      <c r="C14" s="14"/>
      <c r="D14" s="14"/>
    </row>
    <row r="15" spans="1:8" x14ac:dyDescent="0.25">
      <c r="A15" s="15"/>
      <c r="B15" s="43"/>
      <c r="C15" s="15"/>
      <c r="D15" s="14"/>
    </row>
    <row r="16" spans="1:8" x14ac:dyDescent="0.25">
      <c r="A16" s="43"/>
      <c r="B16" s="51"/>
      <c r="C16" s="43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43"/>
      <c r="D18" s="14"/>
    </row>
    <row r="19" spans="1:4" x14ac:dyDescent="0.25">
      <c r="A19" s="15"/>
      <c r="B19" s="15"/>
      <c r="C19" s="43"/>
      <c r="D19" s="15"/>
    </row>
    <row r="20" spans="1:4" x14ac:dyDescent="0.25">
      <c r="A20" s="15"/>
      <c r="B20" s="24"/>
      <c r="C20" s="15"/>
      <c r="D20" s="14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2" t="s">
        <v>63</v>
      </c>
      <c r="C1" s="72"/>
      <c r="D1" s="72"/>
    </row>
    <row r="2" spans="1:4" ht="15.75" x14ac:dyDescent="0.25">
      <c r="A2" s="6"/>
      <c r="B2" s="74" t="s">
        <v>58</v>
      </c>
      <c r="C2" s="74"/>
      <c r="D2" s="74"/>
    </row>
    <row r="3" spans="1:4" ht="15.75" x14ac:dyDescent="0.25">
      <c r="A3" s="6"/>
      <c r="B3" s="72" t="s">
        <v>36</v>
      </c>
      <c r="C3" s="72"/>
      <c r="D3" s="72"/>
    </row>
    <row r="4" spans="1:4" ht="26.25" x14ac:dyDescent="0.25">
      <c r="A4" s="8"/>
      <c r="B4" s="9" t="s">
        <v>0</v>
      </c>
      <c r="C4" s="8" t="s">
        <v>1</v>
      </c>
      <c r="D4" s="8" t="s">
        <v>25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40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6" sqref="D6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2" t="s">
        <v>64</v>
      </c>
      <c r="C1" s="72"/>
      <c r="D1" s="72"/>
      <c r="E1" s="7"/>
      <c r="F1" s="7"/>
      <c r="G1" s="7"/>
      <c r="H1" s="7"/>
    </row>
    <row r="2" spans="1:8" ht="15.95" customHeight="1" x14ac:dyDescent="0.25">
      <c r="A2" s="6"/>
      <c r="B2" s="74" t="s">
        <v>58</v>
      </c>
      <c r="C2" s="74"/>
      <c r="D2" s="74"/>
      <c r="E2" s="1"/>
      <c r="F2" s="1"/>
      <c r="G2" s="1"/>
      <c r="H2" s="1"/>
    </row>
    <row r="3" spans="1:8" ht="15.95" customHeight="1" x14ac:dyDescent="0.25">
      <c r="A3" s="6"/>
      <c r="B3" s="72" t="s">
        <v>35</v>
      </c>
      <c r="C3" s="72"/>
      <c r="D3" s="7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ht="15.75" x14ac:dyDescent="0.25">
      <c r="A5" s="8"/>
      <c r="B5" s="48" t="s">
        <v>13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108</v>
      </c>
      <c r="C6" s="3">
        <v>8034</v>
      </c>
      <c r="D6" s="3">
        <v>8034</v>
      </c>
    </row>
    <row r="7" spans="1:8" s="1" customFormat="1" x14ac:dyDescent="0.25">
      <c r="A7" s="13"/>
      <c r="B7" s="13"/>
      <c r="C7" s="13"/>
      <c r="D7" s="54"/>
    </row>
    <row r="8" spans="1:8" s="5" customFormat="1" x14ac:dyDescent="0.25">
      <c r="A8" s="14"/>
      <c r="B8" s="14"/>
      <c r="C8" s="14"/>
      <c r="D8" s="55"/>
    </row>
    <row r="9" spans="1:8" x14ac:dyDescent="0.25">
      <c r="A9" s="15"/>
      <c r="B9" s="3"/>
      <c r="C9" s="15"/>
      <c r="D9" s="56"/>
    </row>
    <row r="10" spans="1:8" x14ac:dyDescent="0.25">
      <c r="A10" s="15"/>
      <c r="B10" s="13"/>
      <c r="C10" s="15"/>
      <c r="D10" s="55"/>
    </row>
    <row r="11" spans="1:8" s="5" customFormat="1" x14ac:dyDescent="0.25">
      <c r="A11" s="43"/>
      <c r="B11" s="40"/>
      <c r="C11" s="43"/>
      <c r="D11" s="55"/>
    </row>
    <row r="12" spans="1:8" x14ac:dyDescent="0.25">
      <c r="A12" s="43"/>
      <c r="B12" s="13"/>
      <c r="C12" s="43"/>
      <c r="D12" s="55"/>
    </row>
    <row r="13" spans="1:8" x14ac:dyDescent="0.25">
      <c r="A13" s="14"/>
      <c r="B13" s="3"/>
      <c r="C13" s="14"/>
      <c r="D13" s="55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L25" sqref="L25:N25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14062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75" t="s">
        <v>61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5.75" x14ac:dyDescent="0.25">
      <c r="A2" s="2" t="s">
        <v>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4</v>
      </c>
      <c r="D3" s="35" t="s">
        <v>3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  <c r="K3" s="35" t="s">
        <v>12</v>
      </c>
      <c r="L3" s="35" t="s">
        <v>13</v>
      </c>
      <c r="M3" s="35" t="s">
        <v>14</v>
      </c>
      <c r="N3" s="29" t="s">
        <v>15</v>
      </c>
    </row>
    <row r="4" spans="1:14" ht="39.75" customHeight="1" x14ac:dyDescent="0.35">
      <c r="A4" s="36" t="s">
        <v>27</v>
      </c>
      <c r="B4" s="30">
        <f>B5+B6+B7</f>
        <v>12967.35</v>
      </c>
      <c r="C4" s="30">
        <f>C5+C6+C7</f>
        <v>10222.35</v>
      </c>
      <c r="D4" s="30">
        <f t="shared" ref="D4:N4" si="0">D5+D6+D7</f>
        <v>10972.35</v>
      </c>
      <c r="E4" s="30">
        <f t="shared" si="0"/>
        <v>10222.35</v>
      </c>
      <c r="F4" s="30">
        <f t="shared" si="0"/>
        <v>10222.35</v>
      </c>
      <c r="G4" s="30">
        <f t="shared" si="0"/>
        <v>10222.35</v>
      </c>
      <c r="H4" s="30">
        <f t="shared" si="0"/>
        <v>10222.35</v>
      </c>
      <c r="I4" s="30">
        <f t="shared" si="0"/>
        <v>10222.35</v>
      </c>
      <c r="J4" s="30">
        <f t="shared" si="0"/>
        <v>10222.35</v>
      </c>
      <c r="K4" s="30">
        <f t="shared" si="0"/>
        <v>10222.35</v>
      </c>
      <c r="L4" s="30">
        <f t="shared" si="0"/>
        <v>10222.35</v>
      </c>
      <c r="M4" s="30">
        <f t="shared" si="0"/>
        <v>12472.35</v>
      </c>
      <c r="N4" s="30">
        <f t="shared" si="0"/>
        <v>128413.19999999998</v>
      </c>
    </row>
    <row r="5" spans="1:14" ht="39" customHeight="1" x14ac:dyDescent="0.35">
      <c r="A5" s="36" t="s">
        <v>16</v>
      </c>
      <c r="B5" s="31">
        <v>6824</v>
      </c>
      <c r="C5" s="31">
        <v>6824</v>
      </c>
      <c r="D5" s="31">
        <v>6824</v>
      </c>
      <c r="E5" s="31">
        <v>6824</v>
      </c>
      <c r="F5" s="31">
        <v>6824</v>
      </c>
      <c r="G5" s="67">
        <v>6824</v>
      </c>
      <c r="H5" s="67">
        <v>6824</v>
      </c>
      <c r="I5" s="67">
        <v>6824</v>
      </c>
      <c r="J5" s="67">
        <v>6824</v>
      </c>
      <c r="K5" s="67">
        <v>6824</v>
      </c>
      <c r="L5" s="67">
        <v>6824</v>
      </c>
      <c r="M5" s="67">
        <v>6824</v>
      </c>
      <c r="N5" s="31">
        <f>SUM(B5:M5)</f>
        <v>81888</v>
      </c>
    </row>
    <row r="6" spans="1:14" ht="44.25" customHeight="1" x14ac:dyDescent="0.35">
      <c r="A6" s="36" t="s">
        <v>38</v>
      </c>
      <c r="B6" s="31">
        <v>3398.35</v>
      </c>
      <c r="C6" s="31">
        <v>3398.35</v>
      </c>
      <c r="D6" s="31">
        <v>3398.35</v>
      </c>
      <c r="E6" s="31">
        <v>3398.35</v>
      </c>
      <c r="F6" s="31">
        <v>3398.35</v>
      </c>
      <c r="G6" s="31">
        <v>3398.35</v>
      </c>
      <c r="H6" s="31">
        <v>3398.35</v>
      </c>
      <c r="I6" s="31">
        <v>3398.35</v>
      </c>
      <c r="J6" s="31">
        <v>3398.35</v>
      </c>
      <c r="K6" s="31">
        <v>3398.35</v>
      </c>
      <c r="L6" s="31">
        <v>3398.35</v>
      </c>
      <c r="M6" s="31">
        <v>3398.35</v>
      </c>
      <c r="N6" s="31">
        <f>SUM(B6:M6)</f>
        <v>40780.19999999999</v>
      </c>
    </row>
    <row r="7" spans="1:14" ht="44.25" customHeight="1" x14ac:dyDescent="0.35">
      <c r="A7" s="36" t="s">
        <v>31</v>
      </c>
      <c r="B7" s="31">
        <v>2745</v>
      </c>
      <c r="C7" s="31"/>
      <c r="D7" s="31">
        <v>750</v>
      </c>
      <c r="E7" s="31"/>
      <c r="F7" s="31"/>
      <c r="G7" s="31"/>
      <c r="H7" s="31"/>
      <c r="I7" s="31"/>
      <c r="J7" s="31"/>
      <c r="K7" s="31"/>
      <c r="L7" s="31"/>
      <c r="M7" s="31">
        <v>2250</v>
      </c>
      <c r="N7" s="31">
        <f>SUM(B7:M7)</f>
        <v>5745</v>
      </c>
    </row>
    <row r="8" spans="1:14" ht="36" customHeight="1" x14ac:dyDescent="0.35">
      <c r="A8" s="37" t="s">
        <v>17</v>
      </c>
      <c r="B8" s="30">
        <f>B9+B10+B11+B12+B13</f>
        <v>14411.79</v>
      </c>
      <c r="C8" s="30">
        <f t="shared" ref="C8:M8" si="1">C9+C10+C11+C12+C13</f>
        <v>15061.66</v>
      </c>
      <c r="D8" s="30">
        <f t="shared" si="1"/>
        <v>11038.66</v>
      </c>
      <c r="E8" s="30">
        <f t="shared" si="1"/>
        <v>20426.189999999999</v>
      </c>
      <c r="F8" s="30">
        <f t="shared" si="1"/>
        <v>23527.55</v>
      </c>
      <c r="G8" s="30">
        <f t="shared" si="1"/>
        <v>15704.560000000001</v>
      </c>
      <c r="H8" s="30">
        <f t="shared" si="1"/>
        <v>23123.43</v>
      </c>
      <c r="I8" s="30">
        <f t="shared" si="1"/>
        <v>15033.19</v>
      </c>
      <c r="J8" s="30">
        <f t="shared" si="1"/>
        <v>12036.18</v>
      </c>
      <c r="K8" s="30">
        <f t="shared" si="1"/>
        <v>12657.42</v>
      </c>
      <c r="L8" s="30">
        <f t="shared" si="1"/>
        <v>14836.42</v>
      </c>
      <c r="M8" s="30">
        <f t="shared" si="1"/>
        <v>16659.37</v>
      </c>
      <c r="N8" s="30">
        <f t="shared" ref="N5:N23" si="2">SUM(B8:M8)</f>
        <v>194516.42</v>
      </c>
    </row>
    <row r="9" spans="1:14" ht="40.5" customHeight="1" x14ac:dyDescent="0.35">
      <c r="A9" s="36" t="s">
        <v>18</v>
      </c>
      <c r="B9" s="31">
        <v>1223.92</v>
      </c>
      <c r="C9" s="31">
        <v>1223.92</v>
      </c>
      <c r="D9" s="31">
        <v>1223.92</v>
      </c>
      <c r="E9" s="31">
        <v>1223.92</v>
      </c>
      <c r="F9" s="31">
        <v>1223.92</v>
      </c>
      <c r="G9" s="31">
        <v>1421.92</v>
      </c>
      <c r="H9" s="31">
        <v>11623.92</v>
      </c>
      <c r="I9" s="31">
        <v>1274.92</v>
      </c>
      <c r="J9" s="31">
        <v>1223.92</v>
      </c>
      <c r="K9" s="31">
        <v>2098.92</v>
      </c>
      <c r="L9" s="31">
        <v>1223.92</v>
      </c>
      <c r="M9" s="31">
        <v>1223.92</v>
      </c>
      <c r="N9" s="30">
        <f>SUM(B9:M9)</f>
        <v>26211.039999999994</v>
      </c>
    </row>
    <row r="10" spans="1:14" ht="45.75" customHeight="1" x14ac:dyDescent="0.35">
      <c r="A10" s="36" t="s">
        <v>19</v>
      </c>
      <c r="B10" s="32">
        <v>1369.13</v>
      </c>
      <c r="C10" s="31">
        <v>3489.02</v>
      </c>
      <c r="D10" s="31">
        <v>1155</v>
      </c>
      <c r="E10" s="31">
        <v>4355</v>
      </c>
      <c r="F10" s="31">
        <v>11862.59</v>
      </c>
      <c r="G10" s="31">
        <v>4488</v>
      </c>
      <c r="H10" s="31">
        <v>1155</v>
      </c>
      <c r="I10" s="31">
        <v>1155</v>
      </c>
      <c r="J10" s="31">
        <v>1155</v>
      </c>
      <c r="K10" s="31">
        <v>1305</v>
      </c>
      <c r="L10" s="31">
        <v>4359</v>
      </c>
      <c r="M10" s="31">
        <v>4355</v>
      </c>
      <c r="N10" s="30">
        <f>SUM(B10:M10)</f>
        <v>40202.74</v>
      </c>
    </row>
    <row r="11" spans="1:14" ht="45.75" customHeight="1" x14ac:dyDescent="0.35">
      <c r="A11" s="46" t="s">
        <v>29</v>
      </c>
      <c r="B11" s="32">
        <v>1971.47</v>
      </c>
      <c r="C11" s="31">
        <v>2282.75</v>
      </c>
      <c r="D11" s="31"/>
      <c r="E11" s="31"/>
      <c r="F11" s="31"/>
      <c r="G11" s="31">
        <v>1134.9000000000001</v>
      </c>
      <c r="H11" s="31">
        <v>2278.54</v>
      </c>
      <c r="I11" s="31">
        <v>3741.65</v>
      </c>
      <c r="J11" s="31"/>
      <c r="K11" s="31"/>
      <c r="L11" s="31"/>
      <c r="M11" s="31">
        <v>1031.3</v>
      </c>
      <c r="N11" s="30">
        <f>SUM(B11:M11)</f>
        <v>12440.61</v>
      </c>
    </row>
    <row r="12" spans="1:14" ht="45.75" customHeight="1" x14ac:dyDescent="0.35">
      <c r="A12" s="46" t="s">
        <v>37</v>
      </c>
      <c r="B12" s="32">
        <v>8065.97</v>
      </c>
      <c r="C12" s="32">
        <v>8065.97</v>
      </c>
      <c r="D12" s="31">
        <v>8065.97</v>
      </c>
      <c r="E12" s="31">
        <v>13065.97</v>
      </c>
      <c r="F12" s="31">
        <v>8065.97</v>
      </c>
      <c r="G12" s="31">
        <v>8065.97</v>
      </c>
      <c r="H12" s="31">
        <v>8065.97</v>
      </c>
      <c r="I12" s="31">
        <v>8065.97</v>
      </c>
      <c r="J12" s="31">
        <v>8065.97</v>
      </c>
      <c r="K12" s="31">
        <v>8065.97</v>
      </c>
      <c r="L12" s="31">
        <v>8065.97</v>
      </c>
      <c r="M12" s="31">
        <v>8065.97</v>
      </c>
      <c r="N12" s="30">
        <f>SUM(B12:M12)</f>
        <v>101791.64</v>
      </c>
    </row>
    <row r="13" spans="1:14" ht="21.75" customHeight="1" x14ac:dyDescent="0.35">
      <c r="A13" s="36" t="s">
        <v>20</v>
      </c>
      <c r="B13" s="31">
        <v>1781.3</v>
      </c>
      <c r="C13" s="31"/>
      <c r="D13" s="31">
        <v>593.77</v>
      </c>
      <c r="E13" s="31">
        <v>1781.3</v>
      </c>
      <c r="F13" s="31">
        <v>2375.0700000000002</v>
      </c>
      <c r="G13" s="31">
        <v>593.77</v>
      </c>
      <c r="H13" s="31"/>
      <c r="I13" s="31">
        <v>795.65</v>
      </c>
      <c r="J13" s="31">
        <v>1591.29</v>
      </c>
      <c r="K13" s="31">
        <v>1187.53</v>
      </c>
      <c r="L13" s="31">
        <v>1187.53</v>
      </c>
      <c r="M13" s="31">
        <v>1983.18</v>
      </c>
      <c r="N13" s="31">
        <f>SUM(B13:M13)</f>
        <v>13870.390000000003</v>
      </c>
    </row>
    <row r="14" spans="1:14" ht="23.25" customHeight="1" x14ac:dyDescent="0.35">
      <c r="A14" s="37" t="s">
        <v>21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29997.75</v>
      </c>
      <c r="F14" s="30">
        <f t="shared" si="3"/>
        <v>6400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8034</v>
      </c>
      <c r="M14" s="30">
        <f t="shared" si="3"/>
        <v>0</v>
      </c>
      <c r="N14" s="30">
        <f>N15+N16+N17</f>
        <v>44431.75</v>
      </c>
    </row>
    <row r="15" spans="1:14" ht="42" customHeight="1" x14ac:dyDescent="0.35">
      <c r="A15" s="36" t="s">
        <v>22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>
        <v>8034</v>
      </c>
      <c r="M15" s="31"/>
      <c r="N15" s="31">
        <f t="shared" si="2"/>
        <v>8034</v>
      </c>
    </row>
    <row r="16" spans="1:14" ht="40.5" customHeight="1" x14ac:dyDescent="0.35">
      <c r="A16" s="36" t="s">
        <v>23</v>
      </c>
      <c r="B16" s="31"/>
      <c r="C16" s="31"/>
      <c r="D16" s="31"/>
      <c r="E16" s="31">
        <v>29997.75</v>
      </c>
      <c r="F16" s="31">
        <v>6400</v>
      </c>
      <c r="G16" s="31"/>
      <c r="H16" s="31"/>
      <c r="I16" s="31"/>
      <c r="J16" s="31"/>
      <c r="K16" s="31"/>
      <c r="L16" s="31"/>
      <c r="M16" s="31"/>
      <c r="N16" s="31">
        <f t="shared" si="2"/>
        <v>36397.75</v>
      </c>
    </row>
    <row r="17" spans="1:14" ht="40.5" customHeight="1" x14ac:dyDescent="0.35">
      <c r="A17" s="46" t="s">
        <v>30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2"/>
        <v>0</v>
      </c>
    </row>
    <row r="18" spans="1:14" ht="40.5" customHeight="1" x14ac:dyDescent="0.35">
      <c r="A18" s="63" t="s">
        <v>49</v>
      </c>
      <c r="B18" s="31"/>
      <c r="C18" s="31"/>
      <c r="D18" s="31"/>
      <c r="E18" s="30">
        <v>1684.69</v>
      </c>
      <c r="F18" s="31">
        <v>4480.1400000000003</v>
      </c>
      <c r="G18" s="31">
        <v>2269.61</v>
      </c>
      <c r="H18" s="31">
        <v>2059.0700000000002</v>
      </c>
      <c r="I18" s="31">
        <v>1965.47</v>
      </c>
      <c r="J18" s="31">
        <v>2881.13</v>
      </c>
      <c r="K18" s="31">
        <v>2246.2600000000002</v>
      </c>
      <c r="L18" s="31"/>
      <c r="M18" s="31"/>
      <c r="N18" s="30">
        <f>SUM(B18:M18)</f>
        <v>17586.370000000003</v>
      </c>
    </row>
    <row r="19" spans="1:14" ht="40.5" customHeight="1" x14ac:dyDescent="0.35">
      <c r="A19" s="37" t="s">
        <v>51</v>
      </c>
      <c r="B19" s="30">
        <f>B20+B21+B22</f>
        <v>1045.5999999999999</v>
      </c>
      <c r="C19" s="30">
        <f t="shared" ref="C19:M19" si="4">C20+C21+C22</f>
        <v>6629.2</v>
      </c>
      <c r="D19" s="30">
        <f t="shared" si="4"/>
        <v>199.70000000000005</v>
      </c>
      <c r="E19" s="30">
        <f t="shared" si="4"/>
        <v>2001.2999999999997</v>
      </c>
      <c r="F19" s="30">
        <f t="shared" si="4"/>
        <v>771.2</v>
      </c>
      <c r="G19" s="30">
        <f t="shared" si="4"/>
        <v>2074.1999999999998</v>
      </c>
      <c r="H19" s="30">
        <f t="shared" si="4"/>
        <v>27</v>
      </c>
      <c r="I19" s="30">
        <f t="shared" si="4"/>
        <v>1513.76</v>
      </c>
      <c r="J19" s="30">
        <f t="shared" si="4"/>
        <v>3697.81</v>
      </c>
      <c r="K19" s="30">
        <f t="shared" si="4"/>
        <v>3586.86</v>
      </c>
      <c r="L19" s="47">
        <f t="shared" si="4"/>
        <v>3403.98</v>
      </c>
      <c r="M19" s="30">
        <f t="shared" si="4"/>
        <v>-3319.46</v>
      </c>
      <c r="N19" s="30">
        <f t="shared" ref="N19:N22" si="5">SUM(B19:M19)</f>
        <v>21631.15</v>
      </c>
    </row>
    <row r="20" spans="1:14" ht="40.5" customHeight="1" x14ac:dyDescent="0.35">
      <c r="A20" s="36" t="s">
        <v>52</v>
      </c>
      <c r="B20" s="31">
        <v>-980</v>
      </c>
      <c r="C20" s="31">
        <v>4018</v>
      </c>
      <c r="D20" s="31">
        <v>-1739.5</v>
      </c>
      <c r="E20" s="31">
        <v>-249.9</v>
      </c>
      <c r="F20" s="31">
        <v>-784</v>
      </c>
      <c r="G20" s="31">
        <v>-1029</v>
      </c>
      <c r="H20" s="31">
        <v>654.5</v>
      </c>
      <c r="I20" s="31">
        <v>68</v>
      </c>
      <c r="J20" s="31">
        <v>708.4</v>
      </c>
      <c r="K20" s="31">
        <v>961.4</v>
      </c>
      <c r="L20" s="67">
        <v>-581.9</v>
      </c>
      <c r="M20" s="31">
        <v>-5237.1000000000004</v>
      </c>
      <c r="N20" s="31">
        <f t="shared" si="5"/>
        <v>-4191.1000000000004</v>
      </c>
    </row>
    <row r="21" spans="1:14" ht="40.5" customHeight="1" x14ac:dyDescent="0.35">
      <c r="A21" s="36" t="s">
        <v>53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0</v>
      </c>
      <c r="L21" s="31"/>
      <c r="M21" s="31"/>
      <c r="N21" s="31">
        <f t="shared" si="5"/>
        <v>0</v>
      </c>
    </row>
    <row r="22" spans="1:14" ht="40.5" customHeight="1" x14ac:dyDescent="0.35">
      <c r="A22" s="46" t="s">
        <v>54</v>
      </c>
      <c r="B22" s="31">
        <v>2025.6</v>
      </c>
      <c r="C22" s="31">
        <v>2611.1999999999998</v>
      </c>
      <c r="D22" s="31">
        <v>1939.2</v>
      </c>
      <c r="E22" s="31">
        <v>2251.1999999999998</v>
      </c>
      <c r="F22" s="31">
        <v>1555.2</v>
      </c>
      <c r="G22" s="31">
        <v>3103.2</v>
      </c>
      <c r="H22" s="31">
        <v>-627.5</v>
      </c>
      <c r="I22" s="31">
        <v>1445.76</v>
      </c>
      <c r="J22" s="31">
        <v>2989.41</v>
      </c>
      <c r="K22" s="31">
        <v>2625.46</v>
      </c>
      <c r="L22" s="32">
        <v>3985.88</v>
      </c>
      <c r="M22" s="32">
        <v>1917.64</v>
      </c>
      <c r="N22" s="31">
        <f t="shared" si="5"/>
        <v>25822.249999999996</v>
      </c>
    </row>
    <row r="23" spans="1:14" ht="39.75" customHeight="1" x14ac:dyDescent="0.35">
      <c r="A23" s="37" t="s">
        <v>55</v>
      </c>
      <c r="B23" s="30">
        <v>4572.08</v>
      </c>
      <c r="C23" s="30">
        <v>4572.08</v>
      </c>
      <c r="D23" s="30">
        <v>4572.08</v>
      </c>
      <c r="E23" s="30">
        <v>4572.08</v>
      </c>
      <c r="F23" s="30">
        <v>4572.08</v>
      </c>
      <c r="G23" s="30">
        <v>4572.08</v>
      </c>
      <c r="H23" s="30">
        <v>4572.08</v>
      </c>
      <c r="I23" s="30">
        <v>4572.08</v>
      </c>
      <c r="J23" s="30">
        <v>4572.08</v>
      </c>
      <c r="K23" s="30">
        <v>4572.08</v>
      </c>
      <c r="L23" s="30">
        <v>4572.08</v>
      </c>
      <c r="M23" s="30">
        <v>4572.08</v>
      </c>
      <c r="N23" s="30">
        <f t="shared" si="2"/>
        <v>54864.960000000014</v>
      </c>
    </row>
    <row r="24" spans="1:14" ht="22.5" customHeight="1" x14ac:dyDescent="0.35">
      <c r="A24" s="37" t="s">
        <v>24</v>
      </c>
      <c r="B24" s="30">
        <f>B4+B8+B14+B23+B18+B19</f>
        <v>32996.82</v>
      </c>
      <c r="C24" s="30">
        <f t="shared" ref="C24:N24" si="6">C4+C8+C14+C23+C18+C19</f>
        <v>36485.29</v>
      </c>
      <c r="D24" s="30">
        <f t="shared" si="6"/>
        <v>26782.790000000005</v>
      </c>
      <c r="E24" s="30">
        <f t="shared" si="6"/>
        <v>68904.36</v>
      </c>
      <c r="F24" s="30">
        <f t="shared" si="6"/>
        <v>49973.32</v>
      </c>
      <c r="G24" s="30">
        <f t="shared" si="6"/>
        <v>34842.800000000003</v>
      </c>
      <c r="H24" s="30">
        <f t="shared" si="6"/>
        <v>40003.93</v>
      </c>
      <c r="I24" s="30">
        <f t="shared" si="6"/>
        <v>33306.850000000006</v>
      </c>
      <c r="J24" s="30">
        <f t="shared" si="6"/>
        <v>33409.550000000003</v>
      </c>
      <c r="K24" s="30">
        <f t="shared" si="6"/>
        <v>33284.97</v>
      </c>
      <c r="L24" s="30">
        <f t="shared" si="6"/>
        <v>41068.830000000009</v>
      </c>
      <c r="M24" s="30">
        <f t="shared" si="6"/>
        <v>30384.340000000004</v>
      </c>
      <c r="N24" s="30">
        <f>N4+N8+N14+N23+N18+N19</f>
        <v>461443.85000000003</v>
      </c>
    </row>
    <row r="25" spans="1:14" ht="15.75" x14ac:dyDescent="0.25">
      <c r="A25" s="76" t="s">
        <v>62</v>
      </c>
      <c r="B25" s="76"/>
      <c r="C25" s="76"/>
      <c r="D25" s="38"/>
      <c r="E25" s="38"/>
      <c r="F25" s="38"/>
      <c r="G25" s="53"/>
      <c r="H25" s="38"/>
      <c r="I25" s="38"/>
      <c r="J25" s="38"/>
      <c r="K25" s="38"/>
      <c r="L25" s="77" t="s">
        <v>28</v>
      </c>
      <c r="M25" s="77"/>
      <c r="N25" s="77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76" t="s">
        <v>26</v>
      </c>
      <c r="B27" s="76"/>
      <c r="C27" s="76"/>
      <c r="D27" s="38"/>
      <c r="E27" s="38"/>
      <c r="F27" s="38"/>
      <c r="G27" s="38"/>
      <c r="H27" s="38"/>
      <c r="I27" s="38"/>
      <c r="J27" s="38"/>
      <c r="K27" s="38"/>
      <c r="L27" s="77" t="s">
        <v>32</v>
      </c>
      <c r="M27" s="77"/>
      <c r="N27" s="7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50</v>
      </c>
      <c r="C1" s="5"/>
      <c r="D1" s="5"/>
      <c r="E1" s="5"/>
      <c r="F1" s="5"/>
      <c r="G1" s="5"/>
    </row>
    <row r="2" spans="1:7" x14ac:dyDescent="0.25">
      <c r="B2" s="5"/>
      <c r="C2" s="5" t="s">
        <v>56</v>
      </c>
      <c r="D2" s="5"/>
      <c r="E2" s="5"/>
      <c r="F2" s="5"/>
      <c r="G2" s="5"/>
    </row>
    <row r="3" spans="1:7" x14ac:dyDescent="0.25">
      <c r="B3" s="5" t="s">
        <v>39</v>
      </c>
      <c r="C3" s="5"/>
      <c r="D3" s="5"/>
      <c r="E3" s="5"/>
      <c r="F3" s="5"/>
      <c r="G3" s="5"/>
    </row>
    <row r="4" spans="1:7" x14ac:dyDescent="0.25">
      <c r="A4" s="57" t="s">
        <v>40</v>
      </c>
      <c r="B4" s="57" t="s">
        <v>40</v>
      </c>
      <c r="C4" s="57"/>
      <c r="D4" s="57" t="s">
        <v>41</v>
      </c>
      <c r="E4" s="57" t="s">
        <v>42</v>
      </c>
    </row>
    <row r="5" spans="1:7" x14ac:dyDescent="0.25">
      <c r="A5" s="58" t="s">
        <v>43</v>
      </c>
      <c r="B5" s="58" t="s">
        <v>44</v>
      </c>
      <c r="C5" s="58" t="s">
        <v>45</v>
      </c>
      <c r="D5" s="58" t="s">
        <v>46</v>
      </c>
      <c r="E5" s="58" t="s">
        <v>47</v>
      </c>
    </row>
    <row r="6" spans="1:7" x14ac:dyDescent="0.25">
      <c r="A6" s="41"/>
      <c r="B6" s="41"/>
      <c r="C6" s="59"/>
      <c r="D6" s="60"/>
      <c r="E6" s="41"/>
    </row>
    <row r="7" spans="1:7" x14ac:dyDescent="0.25">
      <c r="A7" s="41"/>
      <c r="B7" s="41"/>
      <c r="C7" s="59"/>
      <c r="D7" s="60"/>
      <c r="E7" s="61"/>
    </row>
    <row r="8" spans="1:7" x14ac:dyDescent="0.25">
      <c r="A8" s="41"/>
      <c r="B8" s="41"/>
      <c r="C8" s="59"/>
      <c r="D8" s="60"/>
      <c r="E8" s="41"/>
    </row>
    <row r="9" spans="1:7" x14ac:dyDescent="0.25">
      <c r="A9" s="41"/>
      <c r="B9" s="41"/>
      <c r="C9" s="59"/>
      <c r="D9" s="60"/>
      <c r="E9" s="41"/>
    </row>
    <row r="10" spans="1:7" x14ac:dyDescent="0.25">
      <c r="A10" s="41"/>
      <c r="B10" s="41"/>
      <c r="C10" s="59"/>
      <c r="D10" s="60"/>
      <c r="E10" s="41"/>
    </row>
    <row r="11" spans="1:7" x14ac:dyDescent="0.25">
      <c r="A11" s="41"/>
      <c r="B11" s="41"/>
      <c r="C11" s="59"/>
      <c r="D11" s="60"/>
      <c r="E11" s="41"/>
    </row>
    <row r="12" spans="1:7" x14ac:dyDescent="0.25">
      <c r="A12" s="41"/>
      <c r="B12" s="41"/>
      <c r="C12" s="59"/>
      <c r="D12" s="60"/>
      <c r="E12" s="41"/>
    </row>
    <row r="13" spans="1:7" x14ac:dyDescent="0.25">
      <c r="A13" s="41"/>
      <c r="B13" s="41"/>
      <c r="C13" s="59"/>
      <c r="D13" s="60"/>
      <c r="E13" s="41"/>
    </row>
    <row r="14" spans="1:7" x14ac:dyDescent="0.25">
      <c r="A14" s="41"/>
      <c r="B14" s="41"/>
      <c r="C14" s="59"/>
      <c r="D14" s="60"/>
      <c r="E14" s="41"/>
    </row>
    <row r="15" spans="1:7" x14ac:dyDescent="0.25">
      <c r="A15" s="41"/>
      <c r="B15" s="41"/>
      <c r="C15" s="59"/>
      <c r="D15" s="60"/>
      <c r="E15" s="41"/>
    </row>
    <row r="16" spans="1:7" x14ac:dyDescent="0.25">
      <c r="A16" s="41"/>
      <c r="B16" s="41"/>
      <c r="C16" s="59"/>
      <c r="D16" s="60"/>
      <c r="E16" s="41"/>
    </row>
    <row r="17" spans="1:5" x14ac:dyDescent="0.25">
      <c r="A17" s="41"/>
      <c r="B17" s="41"/>
      <c r="C17" s="59"/>
      <c r="D17" s="60"/>
      <c r="E17" s="41"/>
    </row>
    <row r="18" spans="1:5" x14ac:dyDescent="0.25">
      <c r="A18" s="41"/>
      <c r="B18" s="41"/>
      <c r="C18" s="59"/>
      <c r="D18" s="60"/>
      <c r="E18" s="41"/>
    </row>
    <row r="19" spans="1:5" x14ac:dyDescent="0.25">
      <c r="A19" s="41"/>
      <c r="B19" s="41"/>
      <c r="C19" s="59"/>
      <c r="D19" s="41"/>
      <c r="E19" s="41"/>
    </row>
    <row r="20" spans="1:5" x14ac:dyDescent="0.25">
      <c r="A20" s="41"/>
      <c r="B20" s="41"/>
      <c r="C20" s="59"/>
      <c r="D20" s="41"/>
      <c r="E20" s="41"/>
    </row>
    <row r="21" spans="1:5" x14ac:dyDescent="0.25">
      <c r="A21" s="41"/>
      <c r="B21" s="41"/>
      <c r="C21" s="59"/>
      <c r="D21" s="41"/>
      <c r="E21" s="41"/>
    </row>
    <row r="22" spans="1:5" x14ac:dyDescent="0.25">
      <c r="A22" s="41"/>
      <c r="B22" s="41"/>
      <c r="C22" s="59"/>
      <c r="D22" s="41"/>
      <c r="E22" s="41"/>
    </row>
    <row r="23" spans="1:5" x14ac:dyDescent="0.25">
      <c r="A23" s="41"/>
      <c r="B23" s="41"/>
      <c r="C23" s="59"/>
      <c r="D23" s="41"/>
      <c r="E23" s="41"/>
    </row>
    <row r="24" spans="1:5" x14ac:dyDescent="0.25">
      <c r="A24" s="41"/>
      <c r="B24" s="41"/>
      <c r="C24" s="59"/>
      <c r="D24" s="41"/>
      <c r="E24" s="41"/>
    </row>
    <row r="25" spans="1:5" x14ac:dyDescent="0.25">
      <c r="A25" s="41"/>
      <c r="B25" s="41"/>
      <c r="C25" s="59"/>
      <c r="D25" s="41"/>
      <c r="E25" s="41"/>
    </row>
    <row r="26" spans="1:5" x14ac:dyDescent="0.25">
      <c r="A26" s="41"/>
      <c r="B26" s="41"/>
      <c r="C26" s="59"/>
      <c r="D26" s="41"/>
      <c r="E26" s="41"/>
    </row>
    <row r="27" spans="1:5" x14ac:dyDescent="0.25">
      <c r="A27" s="41"/>
      <c r="B27" s="41"/>
      <c r="C27" s="59"/>
      <c r="D27" s="41"/>
      <c r="E27" s="41"/>
    </row>
    <row r="28" spans="1:5" x14ac:dyDescent="0.25">
      <c r="A28" s="41"/>
      <c r="B28" s="41"/>
      <c r="C28" s="59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9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9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9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9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26" sqref="D26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2" t="s">
        <v>63</v>
      </c>
      <c r="C1" s="72"/>
      <c r="D1" s="72"/>
    </row>
    <row r="2" spans="1:4" ht="15.75" x14ac:dyDescent="0.25">
      <c r="A2" s="6"/>
      <c r="B2" s="74" t="s">
        <v>58</v>
      </c>
      <c r="C2" s="74"/>
      <c r="D2" s="74"/>
    </row>
    <row r="3" spans="1:4" ht="15.75" x14ac:dyDescent="0.25">
      <c r="A3" s="6"/>
      <c r="B3" s="72" t="s">
        <v>48</v>
      </c>
      <c r="C3" s="72"/>
      <c r="D3" s="72"/>
    </row>
    <row r="4" spans="1:4" ht="26.25" x14ac:dyDescent="0.25">
      <c r="A4" s="8"/>
      <c r="B4" s="9" t="s">
        <v>0</v>
      </c>
      <c r="C4" s="8" t="s">
        <v>1</v>
      </c>
      <c r="D4" s="9" t="s">
        <v>25</v>
      </c>
    </row>
    <row r="5" spans="1:4" x14ac:dyDescent="0.25">
      <c r="A5" s="10"/>
      <c r="B5" s="3" t="s">
        <v>6</v>
      </c>
      <c r="C5" s="10"/>
      <c r="D5" s="10"/>
    </row>
    <row r="6" spans="1:4" x14ac:dyDescent="0.25">
      <c r="A6" s="40">
        <v>1</v>
      </c>
      <c r="B6" s="13" t="s">
        <v>77</v>
      </c>
      <c r="C6" s="49">
        <v>1684.69</v>
      </c>
      <c r="D6" s="3"/>
    </row>
    <row r="7" spans="1:4" x14ac:dyDescent="0.25">
      <c r="A7" s="43"/>
      <c r="B7" s="3" t="s">
        <v>74</v>
      </c>
      <c r="C7" s="22">
        <v>1684.69</v>
      </c>
      <c r="D7" s="14">
        <v>1684.69</v>
      </c>
    </row>
    <row r="8" spans="1:4" x14ac:dyDescent="0.25">
      <c r="A8" s="15"/>
      <c r="B8" s="3" t="s">
        <v>7</v>
      </c>
      <c r="C8" s="18"/>
      <c r="D8" s="62"/>
    </row>
    <row r="9" spans="1:4" x14ac:dyDescent="0.25">
      <c r="A9" s="41">
        <v>1</v>
      </c>
      <c r="B9" s="59" t="s">
        <v>77</v>
      </c>
      <c r="C9" s="43">
        <v>2901.41</v>
      </c>
      <c r="D9" s="14"/>
    </row>
    <row r="10" spans="1:4" x14ac:dyDescent="0.25">
      <c r="A10" s="69">
        <v>2</v>
      </c>
      <c r="B10" s="70" t="s">
        <v>81</v>
      </c>
      <c r="C10" s="64">
        <v>901.83</v>
      </c>
      <c r="D10" s="65"/>
    </row>
    <row r="11" spans="1:4" x14ac:dyDescent="0.25">
      <c r="A11" s="14">
        <v>3</v>
      </c>
      <c r="B11" s="40" t="s">
        <v>82</v>
      </c>
      <c r="C11" s="43">
        <v>676.9</v>
      </c>
      <c r="D11" s="14"/>
    </row>
    <row r="12" spans="1:4" x14ac:dyDescent="0.25">
      <c r="A12" s="43"/>
      <c r="B12" s="14" t="s">
        <v>80</v>
      </c>
      <c r="C12" s="14">
        <f>SUM(C9:C11)</f>
        <v>4480.1399999999994</v>
      </c>
      <c r="D12" s="14">
        <v>6164.83</v>
      </c>
    </row>
    <row r="13" spans="1:4" x14ac:dyDescent="0.25">
      <c r="A13" s="43"/>
      <c r="B13" s="14" t="s">
        <v>8</v>
      </c>
      <c r="C13" s="43"/>
      <c r="D13" s="14"/>
    </row>
    <row r="14" spans="1:4" x14ac:dyDescent="0.25">
      <c r="A14" s="15">
        <v>1</v>
      </c>
      <c r="B14" s="15" t="s">
        <v>77</v>
      </c>
      <c r="C14" s="43">
        <v>2152.66</v>
      </c>
      <c r="D14" s="14"/>
    </row>
    <row r="15" spans="1:4" x14ac:dyDescent="0.25">
      <c r="A15" s="15">
        <v>2</v>
      </c>
      <c r="B15" s="15" t="s">
        <v>91</v>
      </c>
      <c r="C15" s="15">
        <v>116.95</v>
      </c>
      <c r="D15" s="14"/>
    </row>
    <row r="16" spans="1:4" x14ac:dyDescent="0.25">
      <c r="A16" s="43"/>
      <c r="B16" s="51" t="s">
        <v>85</v>
      </c>
      <c r="C16" s="14">
        <f>SUM(C14:C15)</f>
        <v>2269.6099999999997</v>
      </c>
      <c r="D16" s="14">
        <v>8434.44</v>
      </c>
    </row>
    <row r="17" spans="1:4" x14ac:dyDescent="0.25">
      <c r="A17" s="15"/>
      <c r="B17" s="14" t="s">
        <v>9</v>
      </c>
      <c r="C17" s="15"/>
      <c r="D17" s="15"/>
    </row>
    <row r="18" spans="1:4" x14ac:dyDescent="0.25">
      <c r="A18" s="15">
        <v>1</v>
      </c>
      <c r="B18" s="15" t="s">
        <v>77</v>
      </c>
      <c r="C18" s="14">
        <v>2059.0700000000002</v>
      </c>
      <c r="D18" s="14">
        <v>10493.51</v>
      </c>
    </row>
    <row r="19" spans="1:4" x14ac:dyDescent="0.25">
      <c r="A19" s="15"/>
      <c r="B19" s="14" t="s">
        <v>10</v>
      </c>
      <c r="C19" s="43"/>
      <c r="D19" s="15"/>
    </row>
    <row r="20" spans="1:4" x14ac:dyDescent="0.25">
      <c r="A20" s="15">
        <v>1</v>
      </c>
      <c r="B20" s="15" t="s">
        <v>77</v>
      </c>
      <c r="C20" s="14">
        <v>1965.47</v>
      </c>
      <c r="D20" s="14">
        <v>12458.98</v>
      </c>
    </row>
    <row r="21" spans="1:4" x14ac:dyDescent="0.25">
      <c r="A21" s="15"/>
      <c r="B21" s="14" t="s">
        <v>11</v>
      </c>
      <c r="C21" s="43"/>
      <c r="D21" s="15"/>
    </row>
    <row r="22" spans="1:4" x14ac:dyDescent="0.25">
      <c r="A22" s="15">
        <v>1</v>
      </c>
      <c r="B22" s="15" t="s">
        <v>77</v>
      </c>
      <c r="C22" s="43">
        <v>1123.1300000000001</v>
      </c>
      <c r="D22" s="15"/>
    </row>
    <row r="23" spans="1:4" x14ac:dyDescent="0.25">
      <c r="A23" s="15">
        <v>2</v>
      </c>
      <c r="B23" s="24" t="s">
        <v>100</v>
      </c>
      <c r="C23" s="15">
        <v>1758</v>
      </c>
      <c r="D23" s="14"/>
    </row>
    <row r="24" spans="1:4" x14ac:dyDescent="0.25">
      <c r="A24" s="15"/>
      <c r="B24" s="3" t="s">
        <v>101</v>
      </c>
      <c r="C24" s="14">
        <f>SUM(C22:C23)</f>
        <v>2881.13</v>
      </c>
      <c r="D24" s="14">
        <v>15340.11</v>
      </c>
    </row>
    <row r="25" spans="1:4" x14ac:dyDescent="0.25">
      <c r="A25" s="15"/>
      <c r="B25" s="3" t="s">
        <v>12</v>
      </c>
      <c r="C25" s="15"/>
      <c r="D25" s="15"/>
    </row>
    <row r="26" spans="1:4" x14ac:dyDescent="0.25">
      <c r="A26" s="15">
        <v>1</v>
      </c>
      <c r="B26" s="13" t="s">
        <v>77</v>
      </c>
      <c r="C26" s="15">
        <v>2246.2600000000002</v>
      </c>
      <c r="D26" s="14">
        <f>C26+D24</f>
        <v>17586.370000000003</v>
      </c>
    </row>
    <row r="27" spans="1:4" x14ac:dyDescent="0.25">
      <c r="A27" s="15"/>
      <c r="B27" s="13"/>
      <c r="C27" s="15"/>
      <c r="D27" s="15"/>
    </row>
    <row r="28" spans="1:4" x14ac:dyDescent="0.25">
      <c r="A28" s="15"/>
      <c r="B28" s="14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24"/>
      <c r="C30" s="15"/>
      <c r="D30" s="15"/>
    </row>
    <row r="31" spans="1:4" x14ac:dyDescent="0.25">
      <c r="A31" s="15"/>
      <c r="B31" s="40"/>
      <c r="C31" s="43"/>
      <c r="D31" s="14"/>
    </row>
    <row r="32" spans="1:4" x14ac:dyDescent="0.25">
      <c r="A32" s="15"/>
      <c r="B32" s="25"/>
      <c r="C32" s="14"/>
      <c r="D32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2017-06-22T09:09:58Z</cp:lastPrinted>
  <dcterms:created xsi:type="dcterms:W3CDTF">2011-07-25T05:21:17Z</dcterms:created>
  <dcterms:modified xsi:type="dcterms:W3CDTF">2021-02-09T07:07:51Z</dcterms:modified>
</cp:coreProperties>
</file>