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N18" i="5" l="1"/>
  <c r="N17" i="5"/>
  <c r="N16" i="5"/>
  <c r="N15" i="5"/>
  <c r="N13" i="5" l="1"/>
  <c r="N12" i="5"/>
  <c r="N14" i="5" l="1"/>
  <c r="D10" i="7" l="1"/>
  <c r="D8" i="7"/>
  <c r="D12" i="3"/>
  <c r="D8" i="3"/>
  <c r="C12" i="3"/>
  <c r="D37" i="6"/>
  <c r="D64" i="2"/>
  <c r="C64" i="2"/>
  <c r="D44" i="1"/>
  <c r="C35" i="6"/>
  <c r="D35" i="6" s="1"/>
  <c r="D58" i="2"/>
  <c r="C58" i="2"/>
  <c r="D42" i="1"/>
  <c r="C8" i="7"/>
  <c r="D33" i="9"/>
  <c r="D35" i="9" s="1"/>
  <c r="D8" i="4"/>
  <c r="D30" i="6"/>
  <c r="C30" i="6"/>
  <c r="C53" i="2"/>
  <c r="C8" i="3"/>
  <c r="C38" i="1"/>
  <c r="C31" i="9"/>
  <c r="C27" i="9"/>
  <c r="C26" i="6"/>
  <c r="C44" i="2"/>
  <c r="C33" i="1"/>
  <c r="C29" i="1"/>
  <c r="C21" i="6"/>
  <c r="C19" i="9" l="1"/>
  <c r="C36" i="2"/>
  <c r="C24" i="2"/>
  <c r="C15" i="1"/>
  <c r="C19" i="2"/>
  <c r="C13" i="6"/>
  <c r="D13" i="6" s="1"/>
  <c r="D15" i="6" s="1"/>
  <c r="C10" i="1"/>
  <c r="D10" i="1" s="1"/>
  <c r="C14" i="2"/>
  <c r="D14" i="2" s="1"/>
  <c r="D19" i="2" s="1"/>
  <c r="M4" i="5"/>
  <c r="L4" i="5"/>
  <c r="K4" i="5"/>
  <c r="J4" i="5"/>
  <c r="I4" i="5"/>
  <c r="H4" i="5"/>
  <c r="G4" i="5"/>
  <c r="F4" i="5"/>
  <c r="E4" i="5"/>
  <c r="D4" i="5"/>
  <c r="C4" i="5"/>
  <c r="B4" i="5"/>
  <c r="C9" i="6"/>
  <c r="C9" i="2"/>
  <c r="N23" i="5"/>
  <c r="K8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7" i="5"/>
  <c r="N11" i="5"/>
  <c r="M8" i="5"/>
  <c r="L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H24" i="5" l="1"/>
  <c r="K24" i="5"/>
  <c r="D15" i="1"/>
  <c r="L24" i="5"/>
  <c r="B24" i="5"/>
  <c r="J24" i="5"/>
  <c r="G24" i="5"/>
  <c r="I24" i="5"/>
  <c r="M24" i="5"/>
  <c r="F24" i="5"/>
  <c r="E24" i="5"/>
  <c r="D24" i="5"/>
  <c r="C24" i="5"/>
  <c r="N19" i="5"/>
  <c r="N6" i="5"/>
  <c r="N5" i="5"/>
  <c r="N4" i="5" l="1"/>
  <c r="N10" i="5"/>
  <c r="N9" i="5"/>
  <c r="N8" i="5" l="1"/>
  <c r="N24" i="5" s="1"/>
</calcChain>
</file>

<file path=xl/sharedStrings.xml><?xml version="1.0" encoding="utf-8"?>
<sst xmlns="http://schemas.openxmlformats.org/spreadsheetml/2006/main" count="276" uniqueCount="146">
  <si>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</si>
  <si>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</si>
  <si>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</si>
  <si>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</si>
  <si>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</si>
  <si>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</si>
  <si>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</si>
  <si>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</si>
  <si>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</si>
  <si>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</si>
  <si>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</si>
  <si>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</si>
  <si>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</si>
  <si>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</si>
  <si>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</si>
  <si>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</si>
  <si>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</si>
  <si>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</si>
  <si>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</si>
  <si>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</si>
  <si>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</si>
  <si>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</si>
  <si>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</si>
  <si>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</si>
  <si>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</si>
  <si>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</si>
  <si>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</si>
  <si>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</si>
  <si>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</si>
  <si>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</si>
  <si>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</si>
  <si>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</si>
  <si>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</si>
  <si>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</si>
  <si>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</si>
  <si>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</si>
  <si>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</si>
  <si>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</si>
  <si>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</si>
  <si>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</si>
  <si>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</si>
  <si>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</si>
  <si>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</si>
  <si>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</si>
  <si>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</si>
  <si>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</si>
  <si>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</si>
  <si>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</si>
  <si>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</si>
  <si>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</si>
  <si>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</si>
  <si>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Сосновая,9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</si>
  <si>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</si>
  <si>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</si>
  <si>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</si>
  <si>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</si>
  <si>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</si>
  <si>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Техническое 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</si>
  <si>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</si>
  <si>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</si>
  <si>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</si>
  <si>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</si>
  <si>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</si>
  <si>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</si>
  <si>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Очистка кровли от снега</t>
  </si>
  <si>
    <t>Итого:</t>
  </si>
  <si>
    <t>Под.№3.Замена светильника</t>
  </si>
  <si>
    <t>Установка светильника</t>
  </si>
  <si>
    <t>Под.№3.Монтаж эл.проводки на светильник у лифта</t>
  </si>
  <si>
    <t>Очистка кровли и подъездных козырьков от снега</t>
  </si>
  <si>
    <t>Размещение информационных наклеек</t>
  </si>
  <si>
    <t>ИТОГО за февраль</t>
  </si>
  <si>
    <t>Ремонт запорной арматуры в санузле кв.7</t>
  </si>
  <si>
    <t>Ремонт освещения в тамбуре</t>
  </si>
  <si>
    <t>Ремонт освещения в подъезде №2</t>
  </si>
  <si>
    <t>Замена доводчика тамбурной двери подъезда № 2</t>
  </si>
  <si>
    <t>ИТОГО за март</t>
  </si>
  <si>
    <t>Установка крышки канализационного люка</t>
  </si>
  <si>
    <t>Замена трубы отопления кв.120</t>
  </si>
  <si>
    <t>Замена ламп, светильников</t>
  </si>
  <si>
    <t>Итого за апрель</t>
  </si>
  <si>
    <t xml:space="preserve">Квартира № 54,117 Ремонт и утепление вентиляционных коробов на крыше </t>
  </si>
  <si>
    <t xml:space="preserve">Квартира №56 Закрепление слива на балконе </t>
  </si>
  <si>
    <t>Вывод воды для полива</t>
  </si>
  <si>
    <t>Итого за май</t>
  </si>
  <si>
    <t>Квартира №158 Закрепление профлиста на балконе</t>
  </si>
  <si>
    <t>Демонтаж вентиляционных дефляторов и ремонт креплений</t>
  </si>
  <si>
    <t>Монтаж вентиляционных дефляторов</t>
  </si>
  <si>
    <t>Покраска бордюр лицевой стороны</t>
  </si>
  <si>
    <t>Выданы жителям материалы</t>
  </si>
  <si>
    <t>Покраска контейнеров и ограждения 3 шт</t>
  </si>
  <si>
    <t>Выдана жителям лейка</t>
  </si>
  <si>
    <t xml:space="preserve">Привоз земли </t>
  </si>
  <si>
    <t>Итого за июнь</t>
  </si>
  <si>
    <t>Скос травы на придомовой территории</t>
  </si>
  <si>
    <t xml:space="preserve"> Подъезд №1 3 этаж Замена лампы 40вт</t>
  </si>
  <si>
    <t>Наклейки на досках объявлений</t>
  </si>
  <si>
    <t>Ремонт двери в подъезде №2</t>
  </si>
  <si>
    <t>Наклейки - курение запрещено</t>
  </si>
  <si>
    <t>Дезинфекция подъездов</t>
  </si>
  <si>
    <t>Чистка фильтров в теплоузле. Промывка теплообменника ,системы отопления</t>
  </si>
  <si>
    <t>Поверка счетчиков</t>
  </si>
  <si>
    <t>Итого за июль</t>
  </si>
  <si>
    <t>Замена автоматов в ВРУ на подъездное освещение Подъезд №3</t>
  </si>
  <si>
    <t>Замена ламп 40вт 3 шт. Подъезд №2,3</t>
  </si>
  <si>
    <t>Промывка падающей трубы ГВС</t>
  </si>
  <si>
    <t>Итого за август</t>
  </si>
  <si>
    <t>Закрепление доски объявления. Промазка герметиком швы.</t>
  </si>
  <si>
    <t>Закрепление подвальной решетки</t>
  </si>
  <si>
    <t>Наклека курение запрещено</t>
  </si>
  <si>
    <t>Демонтаж ПРЭМ</t>
  </si>
  <si>
    <t>Установка ПРЭМ</t>
  </si>
  <si>
    <t>Замена светильника на энергосберегающий патрон</t>
  </si>
  <si>
    <t>Привоз песка 5т</t>
  </si>
  <si>
    <t>Ремонт канализационного стояка</t>
  </si>
  <si>
    <t xml:space="preserve">Ремонт контейнера </t>
  </si>
  <si>
    <t>Итого за сентябрь</t>
  </si>
  <si>
    <t>Демонтаж кранов для полива</t>
  </si>
  <si>
    <t>Квартира №122 Чистка фильтра ГВС</t>
  </si>
  <si>
    <t>Утепление стены дома</t>
  </si>
  <si>
    <t>Ремонт цоколя</t>
  </si>
  <si>
    <t>Подъезд №2 Замена доски объявлений</t>
  </si>
  <si>
    <t>Доска объявлений</t>
  </si>
  <si>
    <t>Закрытие отдушие в подвале</t>
  </si>
  <si>
    <t>Замена блока КС-2006 Подъезд №2</t>
  </si>
  <si>
    <t>Итого за октябрь</t>
  </si>
  <si>
    <t>Подъезд №1,2,3 Замена ламп и предохранителей</t>
  </si>
  <si>
    <t>Подъезд №2 3 этаж. Замена лампы 2шт</t>
  </si>
  <si>
    <t xml:space="preserve">Замена прожектора </t>
  </si>
  <si>
    <t>Квартира №122,128,134. Замена стояка ГВС</t>
  </si>
  <si>
    <t>Автовышка 1,5 часа по 1500</t>
  </si>
  <si>
    <t>Замена доводчика входной двери Подъезд №1. Замена блока питания БП-2006</t>
  </si>
  <si>
    <t>Замена панели домофона КС-2006, подъезд №3</t>
  </si>
  <si>
    <t>Итого за ноябрь</t>
  </si>
  <si>
    <t>Приобретение лампочек 10 шт</t>
  </si>
  <si>
    <t>Подъезд №1,2,3 Замена лампочек</t>
  </si>
  <si>
    <t>Замена светильников 10шт  Подъезд №3</t>
  </si>
  <si>
    <t>Частичный ремонт урн</t>
  </si>
  <si>
    <t>Замена блока питания БП-2006 Подъезд №1</t>
  </si>
  <si>
    <t>Очистка козырьков от снега 3шт</t>
  </si>
  <si>
    <t>Ремонт системы отопления. Расшивка шва примыкания стены и потолка. Заделка монтажной пеной.</t>
  </si>
  <si>
    <t>Итого за декабрь</t>
  </si>
  <si>
    <t>Замена светильника 12вт</t>
  </si>
  <si>
    <t>Работы по установке и наладке системы видеонабоюдения</t>
  </si>
  <si>
    <t>Изготовление и установка стеклопакета</t>
  </si>
  <si>
    <t>Установка светильников 4шт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</si>
</sst>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0" fillId="0" borderId="4" xfId="0" applyFont="1" applyBorder="1"/>
    <xf numFmtId="0" fontId="1" fillId="0" borderId="7" xfId="0" applyFont="1" applyBorder="1"/>
    <xf numFmtId="0" fontId="3" fillId="0" borderId="0" xfId="0" applyFont="1"/>
    <xf numFmtId="0" fontId="7" fillId="0" borderId="0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1" xfId="0" applyFont="1" applyBorder="1" applyAlignment="1">
      <alignment horizontal="left"/>
    </xf>
    <xf numFmtId="2" fontId="6" fillId="0" borderId="1" xfId="0" applyNumberFormat="1" applyFont="1" applyBorder="1"/>
    <xf numFmtId="0" fontId="0" fillId="0" borderId="6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6" xfId="0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28" workbookViewId="0">
      <selection activeCell="D44" sqref="D4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7" t="s">
        <v>62</v>
      </c>
      <c r="C1" s="77"/>
      <c r="D1" s="77"/>
      <c r="E1" s="7"/>
      <c r="F1" s="7"/>
      <c r="G1" s="7"/>
      <c r="H1" s="7"/>
    </row>
    <row r="2" spans="1:8" ht="15.75" x14ac:dyDescent="0.25">
      <c r="A2" s="1"/>
      <c r="B2" s="2" t="s">
        <v>51</v>
      </c>
      <c r="C2" s="39"/>
      <c r="D2" s="39"/>
      <c r="E2" s="1"/>
      <c r="F2" s="1"/>
      <c r="G2" s="1"/>
      <c r="H2" s="1"/>
    </row>
    <row r="3" spans="1:8" ht="28.9" customHeight="1" x14ac:dyDescent="0.25">
      <c r="A3" s="1"/>
      <c r="B3" s="76" t="s">
        <v>4</v>
      </c>
      <c r="C3" s="76"/>
      <c r="D3" s="76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13">
        <v>1</v>
      </c>
      <c r="B6" s="13" t="s">
        <v>57</v>
      </c>
      <c r="C6" s="13">
        <v>1223.92</v>
      </c>
      <c r="D6" s="13">
        <v>1223.92</v>
      </c>
      <c r="E6" s="6"/>
      <c r="F6" s="1"/>
    </row>
    <row r="7" spans="1:8" x14ac:dyDescent="0.25">
      <c r="A7" s="13"/>
      <c r="B7" s="3" t="s">
        <v>5</v>
      </c>
      <c r="C7" s="13"/>
      <c r="D7" s="3"/>
      <c r="E7" s="6"/>
      <c r="F7" s="1"/>
    </row>
    <row r="8" spans="1:8" ht="30" x14ac:dyDescent="0.25">
      <c r="A8" s="13">
        <v>1</v>
      </c>
      <c r="B8" s="13" t="s">
        <v>57</v>
      </c>
      <c r="C8" s="13">
        <v>1223.92</v>
      </c>
      <c r="D8" s="3"/>
      <c r="E8" s="6"/>
      <c r="F8" s="1"/>
    </row>
    <row r="9" spans="1:8" x14ac:dyDescent="0.25">
      <c r="A9" s="13">
        <v>2</v>
      </c>
      <c r="B9" s="40" t="s">
        <v>72</v>
      </c>
      <c r="C9" s="13">
        <v>150</v>
      </c>
      <c r="D9" s="13"/>
      <c r="E9" s="6"/>
      <c r="F9" s="1"/>
    </row>
    <row r="10" spans="1:8" s="5" customFormat="1" x14ac:dyDescent="0.25">
      <c r="A10" s="13"/>
      <c r="B10" s="3" t="s">
        <v>71</v>
      </c>
      <c r="C10" s="3">
        <f>SUM(C8:C9)</f>
        <v>1373.92</v>
      </c>
      <c r="D10" s="3">
        <f>D6+C10</f>
        <v>2597.84</v>
      </c>
      <c r="E10" s="11"/>
      <c r="F10" s="4"/>
    </row>
    <row r="11" spans="1:8" s="5" customFormat="1" x14ac:dyDescent="0.25">
      <c r="A11" s="13"/>
      <c r="B11" s="3" t="s">
        <v>3</v>
      </c>
      <c r="C11" s="13"/>
      <c r="D11" s="3"/>
      <c r="E11" s="11"/>
      <c r="F11" s="4"/>
    </row>
    <row r="12" spans="1:8" s="5" customFormat="1" ht="30" x14ac:dyDescent="0.25">
      <c r="A12" s="13">
        <v>1</v>
      </c>
      <c r="B12" s="13" t="s">
        <v>57</v>
      </c>
      <c r="C12" s="13">
        <v>1223.92</v>
      </c>
      <c r="D12" s="3"/>
      <c r="E12" s="4"/>
      <c r="F12" s="4"/>
    </row>
    <row r="13" spans="1:8" x14ac:dyDescent="0.25">
      <c r="A13" s="13">
        <v>2</v>
      </c>
      <c r="B13" s="40" t="s">
        <v>77</v>
      </c>
      <c r="C13" s="13">
        <v>1950</v>
      </c>
      <c r="D13" s="3"/>
      <c r="E13" s="1"/>
      <c r="F13" s="1"/>
    </row>
    <row r="14" spans="1:8" x14ac:dyDescent="0.25">
      <c r="A14" s="40">
        <v>3</v>
      </c>
      <c r="B14" s="13" t="s">
        <v>78</v>
      </c>
      <c r="C14" s="13">
        <v>3600</v>
      </c>
      <c r="D14" s="13"/>
      <c r="E14" s="1"/>
      <c r="F14" s="1"/>
    </row>
    <row r="15" spans="1:8" x14ac:dyDescent="0.25">
      <c r="A15" s="13"/>
      <c r="B15" s="3" t="s">
        <v>76</v>
      </c>
      <c r="C15" s="3">
        <f>SUM(C12:C14)</f>
        <v>6773.92</v>
      </c>
      <c r="D15" s="3">
        <f>D10+C15</f>
        <v>9371.76</v>
      </c>
      <c r="E15" s="1"/>
      <c r="F15" s="1"/>
    </row>
    <row r="16" spans="1:8" x14ac:dyDescent="0.25">
      <c r="A16" s="40"/>
      <c r="B16" s="3" t="s">
        <v>7</v>
      </c>
      <c r="C16" s="13"/>
      <c r="D16" s="3"/>
      <c r="E16" s="1"/>
      <c r="F16" s="1"/>
    </row>
    <row r="17" spans="1:6" ht="30" x14ac:dyDescent="0.25">
      <c r="A17" s="13">
        <v>1</v>
      </c>
      <c r="B17" s="13" t="s">
        <v>57</v>
      </c>
      <c r="C17" s="13">
        <v>1223.92</v>
      </c>
      <c r="D17" s="3"/>
      <c r="E17" s="1"/>
      <c r="F17" s="1"/>
    </row>
    <row r="18" spans="1:6" s="5" customFormat="1" x14ac:dyDescent="0.25">
      <c r="A18" s="40"/>
      <c r="B18" s="3" t="s">
        <v>80</v>
      </c>
      <c r="C18" s="3">
        <v>1223.92</v>
      </c>
      <c r="D18" s="3">
        <v>10595.68</v>
      </c>
      <c r="E18" s="4"/>
      <c r="F18" s="4"/>
    </row>
    <row r="19" spans="1:6" s="5" customFormat="1" x14ac:dyDescent="0.25">
      <c r="A19" s="40"/>
      <c r="B19" s="3" t="s">
        <v>8</v>
      </c>
      <c r="C19" s="40"/>
      <c r="D19" s="3"/>
      <c r="E19" s="4"/>
      <c r="F19" s="4"/>
    </row>
    <row r="20" spans="1:6" ht="30" x14ac:dyDescent="0.25">
      <c r="A20" s="40">
        <v>1</v>
      </c>
      <c r="B20" s="13" t="s">
        <v>57</v>
      </c>
      <c r="C20" s="40">
        <v>1223.92</v>
      </c>
      <c r="D20" s="3"/>
      <c r="E20" s="1"/>
      <c r="F20" s="1"/>
    </row>
    <row r="21" spans="1:6" x14ac:dyDescent="0.25">
      <c r="A21" s="40">
        <v>2</v>
      </c>
      <c r="B21" s="13" t="s">
        <v>83</v>
      </c>
      <c r="C21" s="40">
        <v>1907.66</v>
      </c>
      <c r="D21" s="3"/>
      <c r="E21" s="1"/>
      <c r="F21" s="1"/>
    </row>
    <row r="22" spans="1:6" x14ac:dyDescent="0.25">
      <c r="A22" s="13"/>
      <c r="B22" s="3" t="s">
        <v>84</v>
      </c>
      <c r="C22" s="3">
        <v>3131.58</v>
      </c>
      <c r="D22" s="3">
        <v>13727.26</v>
      </c>
      <c r="E22" s="1"/>
      <c r="F22" s="1"/>
    </row>
    <row r="23" spans="1:6" x14ac:dyDescent="0.25">
      <c r="A23" s="40"/>
      <c r="B23" s="3" t="s">
        <v>9</v>
      </c>
      <c r="C23" s="40"/>
      <c r="D23" s="3"/>
      <c r="E23" s="1"/>
      <c r="F23" s="1"/>
    </row>
    <row r="24" spans="1:6" ht="30" x14ac:dyDescent="0.25">
      <c r="A24" s="13">
        <v>1</v>
      </c>
      <c r="B24" s="13" t="s">
        <v>57</v>
      </c>
      <c r="C24" s="3">
        <v>1223.92</v>
      </c>
      <c r="D24" s="3">
        <v>14951.18</v>
      </c>
      <c r="E24" s="1"/>
      <c r="F24" s="1"/>
    </row>
    <row r="25" spans="1:6" x14ac:dyDescent="0.25">
      <c r="A25" s="40"/>
      <c r="B25" s="3" t="s">
        <v>10</v>
      </c>
      <c r="C25" s="40"/>
      <c r="D25" s="3"/>
      <c r="E25" s="1"/>
      <c r="F25" s="1"/>
    </row>
    <row r="26" spans="1:6" ht="30" x14ac:dyDescent="0.25">
      <c r="A26" s="13">
        <v>1</v>
      </c>
      <c r="B26" s="13" t="s">
        <v>57</v>
      </c>
      <c r="C26" s="13">
        <v>1223.92</v>
      </c>
      <c r="D26" s="40"/>
      <c r="E26" s="1"/>
      <c r="F26" s="1"/>
    </row>
    <row r="27" spans="1:6" ht="30" x14ac:dyDescent="0.25">
      <c r="A27" s="40">
        <v>2</v>
      </c>
      <c r="B27" s="13" t="s">
        <v>100</v>
      </c>
      <c r="C27" s="40">
        <v>900</v>
      </c>
      <c r="D27" s="40"/>
      <c r="E27" s="1"/>
      <c r="F27" s="1"/>
    </row>
    <row r="28" spans="1:6" x14ac:dyDescent="0.25">
      <c r="A28" s="40">
        <v>3</v>
      </c>
      <c r="B28" s="13" t="s">
        <v>101</v>
      </c>
      <c r="C28" s="40">
        <v>11000</v>
      </c>
      <c r="D28" s="3"/>
      <c r="E28" s="1"/>
      <c r="F28" s="1"/>
    </row>
    <row r="29" spans="1:6" x14ac:dyDescent="0.25">
      <c r="A29" s="40"/>
      <c r="B29" s="3" t="s">
        <v>102</v>
      </c>
      <c r="C29" s="3">
        <f>SUM(C26:C28)</f>
        <v>13123.92</v>
      </c>
      <c r="D29" s="3">
        <v>28075.1</v>
      </c>
      <c r="E29" s="1"/>
      <c r="F29" s="1"/>
    </row>
    <row r="30" spans="1:6" x14ac:dyDescent="0.25">
      <c r="A30" s="13"/>
      <c r="B30" s="3" t="s">
        <v>11</v>
      </c>
      <c r="C30" s="13"/>
      <c r="D30" s="3"/>
      <c r="E30" s="1"/>
      <c r="F30" s="1"/>
    </row>
    <row r="31" spans="1:6" ht="30" x14ac:dyDescent="0.25">
      <c r="A31" s="13">
        <v>1</v>
      </c>
      <c r="B31" s="13" t="s">
        <v>57</v>
      </c>
      <c r="C31" s="13">
        <v>1223.92</v>
      </c>
      <c r="D31" s="3"/>
      <c r="E31" s="1"/>
      <c r="F31" s="1"/>
    </row>
    <row r="32" spans="1:6" x14ac:dyDescent="0.25">
      <c r="A32" s="13">
        <v>2</v>
      </c>
      <c r="B32" s="13" t="s">
        <v>105</v>
      </c>
      <c r="C32" s="13">
        <v>1982</v>
      </c>
      <c r="D32" s="3"/>
      <c r="E32" s="1"/>
      <c r="F32" s="1"/>
    </row>
    <row r="33" spans="1:6" x14ac:dyDescent="0.25">
      <c r="A33" s="13"/>
      <c r="B33" s="3" t="s">
        <v>106</v>
      </c>
      <c r="C33" s="3">
        <f>SUM(C31:C32)</f>
        <v>3205.92</v>
      </c>
      <c r="D33" s="3">
        <v>31281.02</v>
      </c>
      <c r="E33" s="1"/>
      <c r="F33" s="1"/>
    </row>
    <row r="34" spans="1:6" x14ac:dyDescent="0.25">
      <c r="A34" s="13"/>
      <c r="B34" s="3" t="s">
        <v>12</v>
      </c>
      <c r="C34" s="13"/>
      <c r="D34" s="3"/>
      <c r="E34" s="1"/>
      <c r="F34" s="1"/>
    </row>
    <row r="35" spans="1:6" ht="30" x14ac:dyDescent="0.25">
      <c r="A35" s="13">
        <v>1</v>
      </c>
      <c r="B35" s="13" t="s">
        <v>57</v>
      </c>
      <c r="C35" s="13">
        <v>1223.92</v>
      </c>
      <c r="D35" s="3"/>
      <c r="E35" s="1"/>
      <c r="F35" s="1"/>
    </row>
    <row r="36" spans="1:6" x14ac:dyDescent="0.25">
      <c r="A36" s="13">
        <v>2</v>
      </c>
      <c r="B36" s="13" t="s">
        <v>117</v>
      </c>
      <c r="C36" s="13">
        <v>150</v>
      </c>
      <c r="D36" s="3"/>
      <c r="E36" s="1"/>
      <c r="F36" s="1"/>
    </row>
    <row r="37" spans="1:6" x14ac:dyDescent="0.25">
      <c r="A37" s="13">
        <v>3</v>
      </c>
      <c r="B37" s="13" t="s">
        <v>118</v>
      </c>
      <c r="C37" s="13">
        <v>150</v>
      </c>
      <c r="D37" s="3"/>
      <c r="E37" s="1"/>
      <c r="F37" s="1"/>
    </row>
    <row r="38" spans="1:6" x14ac:dyDescent="0.25">
      <c r="A38" s="13"/>
      <c r="B38" s="3" t="s">
        <v>116</v>
      </c>
      <c r="C38" s="3">
        <f>SUM(C35:C37)</f>
        <v>1523.92</v>
      </c>
      <c r="D38" s="3">
        <v>32804.94</v>
      </c>
      <c r="E38" s="1"/>
      <c r="F38" s="1"/>
    </row>
    <row r="39" spans="1:6" x14ac:dyDescent="0.25">
      <c r="A39" s="13"/>
      <c r="B39" s="3" t="s">
        <v>13</v>
      </c>
      <c r="C39" s="13"/>
      <c r="D39" s="3"/>
      <c r="E39" s="1"/>
      <c r="F39" s="1"/>
    </row>
    <row r="40" spans="1:6" ht="30" x14ac:dyDescent="0.25">
      <c r="A40" s="13">
        <v>1</v>
      </c>
      <c r="B40" s="13" t="s">
        <v>57</v>
      </c>
      <c r="C40" s="13">
        <v>1223.92</v>
      </c>
      <c r="D40" s="3">
        <v>34028.86</v>
      </c>
      <c r="E40" s="1"/>
      <c r="F40" s="1"/>
    </row>
    <row r="41" spans="1:6" x14ac:dyDescent="0.25">
      <c r="A41" s="13"/>
      <c r="B41" s="3" t="s">
        <v>14</v>
      </c>
      <c r="C41" s="13"/>
      <c r="D41" s="3"/>
      <c r="E41" s="1"/>
      <c r="F41" s="1"/>
    </row>
    <row r="42" spans="1:6" ht="30" x14ac:dyDescent="0.25">
      <c r="A42" s="13">
        <v>1</v>
      </c>
      <c r="B42" s="13" t="s">
        <v>57</v>
      </c>
      <c r="C42" s="13">
        <v>1223.92</v>
      </c>
      <c r="D42" s="3">
        <f>C42+D40</f>
        <v>35252.78</v>
      </c>
      <c r="E42" s="1"/>
      <c r="F42" s="1"/>
    </row>
    <row r="43" spans="1:6" x14ac:dyDescent="0.25">
      <c r="A43" s="13"/>
      <c r="B43" s="3" t="s">
        <v>15</v>
      </c>
      <c r="C43" s="13"/>
      <c r="D43" s="3"/>
      <c r="E43" s="1"/>
      <c r="F43" s="1"/>
    </row>
    <row r="44" spans="1:6" ht="30" x14ac:dyDescent="0.25">
      <c r="A44" s="13">
        <v>1</v>
      </c>
      <c r="B44" s="13" t="s">
        <v>57</v>
      </c>
      <c r="C44" s="13">
        <v>1223.92</v>
      </c>
      <c r="D44" s="3">
        <f>C44+D42</f>
        <v>36476.699999999997</v>
      </c>
      <c r="E44" s="1"/>
      <c r="F44" s="1"/>
    </row>
    <row r="45" spans="1:6" x14ac:dyDescent="0.25">
      <c r="A45" s="13"/>
      <c r="B45" s="13"/>
      <c r="C45" s="13"/>
      <c r="D45" s="3"/>
      <c r="E45" s="1"/>
      <c r="F45" s="1"/>
    </row>
    <row r="46" spans="1:6" x14ac:dyDescent="0.25">
      <c r="A46" s="13"/>
      <c r="B46" s="13"/>
      <c r="C46" s="13"/>
      <c r="D46" s="3"/>
      <c r="E46" s="1"/>
      <c r="F46" s="1"/>
    </row>
    <row r="47" spans="1:6" x14ac:dyDescent="0.25">
      <c r="A47" s="13"/>
      <c r="B47" s="13"/>
      <c r="C47" s="13"/>
      <c r="D47" s="3"/>
      <c r="E47" s="1"/>
      <c r="F47" s="1"/>
    </row>
    <row r="48" spans="1:6" x14ac:dyDescent="0.25">
      <c r="A48" s="13"/>
      <c r="B48" s="13"/>
      <c r="C48" s="13"/>
      <c r="D48" s="3"/>
      <c r="E48" s="1"/>
      <c r="F48" s="1"/>
    </row>
    <row r="49" spans="1:6" x14ac:dyDescent="0.25">
      <c r="A49" s="13"/>
      <c r="B49" s="3"/>
      <c r="C49" s="13"/>
      <c r="D49" s="13"/>
      <c r="E49" s="1"/>
      <c r="F49" s="1"/>
    </row>
    <row r="50" spans="1:6" x14ac:dyDescent="0.25">
      <c r="A50" s="13"/>
      <c r="B50" s="13"/>
      <c r="C50" s="13"/>
      <c r="D50" s="3"/>
      <c r="E50" s="1"/>
      <c r="F50" s="1"/>
    </row>
    <row r="51" spans="1:6" x14ac:dyDescent="0.25">
      <c r="A51" s="13"/>
      <c r="B51" s="40"/>
      <c r="C51" s="40"/>
      <c r="D51" s="3"/>
      <c r="E51" s="1"/>
      <c r="F51" s="1"/>
    </row>
    <row r="52" spans="1:6" x14ac:dyDescent="0.25">
      <c r="A52" s="13"/>
      <c r="B52" s="40"/>
      <c r="C52" s="40"/>
      <c r="D52" s="3"/>
      <c r="E52" s="1"/>
      <c r="F52" s="1"/>
    </row>
    <row r="53" spans="1:6" x14ac:dyDescent="0.25">
      <c r="A53" s="13"/>
      <c r="B53" s="51"/>
      <c r="C53" s="13"/>
      <c r="D53" s="3"/>
      <c r="E53" s="1"/>
      <c r="F5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opLeftCell="A37" workbookViewId="0">
      <selection activeCell="D64" sqref="D64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7" t="s">
        <v>62</v>
      </c>
      <c r="C1" s="77"/>
      <c r="D1" s="77"/>
      <c r="E1" s="7"/>
      <c r="F1" s="7"/>
      <c r="G1" s="7"/>
    </row>
    <row r="2" spans="1:15" ht="15.95" customHeight="1" x14ac:dyDescent="0.25">
      <c r="A2" s="1"/>
      <c r="B2" s="2" t="s">
        <v>51</v>
      </c>
      <c r="C2" s="39"/>
      <c r="D2" s="39"/>
      <c r="E2" s="1"/>
      <c r="F2" s="1"/>
      <c r="G2" s="1"/>
    </row>
    <row r="3" spans="1:15" ht="15.95" customHeight="1" x14ac:dyDescent="0.25">
      <c r="A3" s="1"/>
      <c r="B3" s="76" t="s">
        <v>6</v>
      </c>
      <c r="C3" s="76"/>
      <c r="D3" s="76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2</v>
      </c>
      <c r="C5" s="8"/>
      <c r="D5" s="8"/>
      <c r="E5" s="1"/>
      <c r="F5" s="1"/>
      <c r="G5" s="1"/>
    </row>
    <row r="6" spans="1:15" x14ac:dyDescent="0.25">
      <c r="A6" s="8">
        <v>1</v>
      </c>
      <c r="B6" s="13" t="s">
        <v>59</v>
      </c>
      <c r="C6" s="8">
        <v>5643</v>
      </c>
      <c r="D6" s="10"/>
      <c r="E6" s="1"/>
      <c r="F6" s="1"/>
      <c r="G6" s="1"/>
    </row>
    <row r="7" spans="1:15" s="1" customFormat="1" x14ac:dyDescent="0.25">
      <c r="A7" s="40">
        <v>2</v>
      </c>
      <c r="B7" s="13" t="s">
        <v>64</v>
      </c>
      <c r="C7" s="40">
        <v>428.25</v>
      </c>
      <c r="D7" s="13"/>
      <c r="H7"/>
      <c r="I7"/>
      <c r="J7"/>
      <c r="K7"/>
      <c r="L7"/>
      <c r="M7"/>
      <c r="N7"/>
      <c r="O7"/>
    </row>
    <row r="8" spans="1:15" s="1" customFormat="1" x14ac:dyDescent="0.25">
      <c r="A8" s="40">
        <v>3</v>
      </c>
      <c r="B8" s="13" t="s">
        <v>64</v>
      </c>
      <c r="C8" s="8">
        <v>1142</v>
      </c>
      <c r="D8" s="13"/>
      <c r="H8"/>
      <c r="I8"/>
      <c r="J8"/>
      <c r="K8"/>
      <c r="L8"/>
      <c r="M8"/>
      <c r="N8"/>
      <c r="O8"/>
    </row>
    <row r="9" spans="1:15" s="1" customFormat="1" x14ac:dyDescent="0.25">
      <c r="A9" s="40"/>
      <c r="B9" s="3" t="s">
        <v>65</v>
      </c>
      <c r="C9" s="3">
        <f>SUM(C6:C8)</f>
        <v>7213.25</v>
      </c>
      <c r="D9" s="3">
        <v>7213.25</v>
      </c>
      <c r="H9"/>
      <c r="I9"/>
      <c r="J9"/>
      <c r="K9"/>
      <c r="L9"/>
      <c r="M9"/>
      <c r="N9"/>
      <c r="O9"/>
    </row>
    <row r="10" spans="1:15" s="1" customFormat="1" x14ac:dyDescent="0.25">
      <c r="A10" s="40"/>
      <c r="B10" s="3" t="s">
        <v>5</v>
      </c>
      <c r="C10" s="3"/>
      <c r="D10" s="3"/>
      <c r="H10"/>
      <c r="I10"/>
      <c r="J10"/>
      <c r="K10"/>
      <c r="L10"/>
      <c r="M10"/>
      <c r="N10"/>
      <c r="O10"/>
    </row>
    <row r="11" spans="1:15" s="1" customFormat="1" ht="15.75" customHeight="1" x14ac:dyDescent="0.25">
      <c r="A11" s="8">
        <v>1</v>
      </c>
      <c r="B11" s="13" t="s">
        <v>59</v>
      </c>
      <c r="C11" s="8">
        <v>5643</v>
      </c>
      <c r="D11" s="3"/>
      <c r="H11"/>
      <c r="I11"/>
      <c r="J11"/>
      <c r="K11"/>
      <c r="L11"/>
      <c r="M11"/>
      <c r="N11"/>
      <c r="O11"/>
    </row>
    <row r="12" spans="1:15" s="1" customFormat="1" ht="16.5" customHeight="1" x14ac:dyDescent="0.25">
      <c r="A12" s="40">
        <v>2</v>
      </c>
      <c r="B12" s="13" t="s">
        <v>69</v>
      </c>
      <c r="C12" s="40">
        <v>8993.25</v>
      </c>
      <c r="D12" s="3"/>
      <c r="H12"/>
      <c r="I12"/>
      <c r="J12"/>
      <c r="K12"/>
      <c r="L12"/>
      <c r="M12"/>
      <c r="N12"/>
      <c r="O12"/>
    </row>
    <row r="13" spans="1:15" s="1" customFormat="1" x14ac:dyDescent="0.25">
      <c r="A13" s="40">
        <v>3</v>
      </c>
      <c r="B13" s="13" t="s">
        <v>70</v>
      </c>
      <c r="C13" s="40">
        <v>180</v>
      </c>
      <c r="D13" s="3"/>
    </row>
    <row r="14" spans="1:15" x14ac:dyDescent="0.25">
      <c r="A14" s="40"/>
      <c r="B14" s="3" t="s">
        <v>71</v>
      </c>
      <c r="C14" s="3">
        <f>SUM(C11:C13)</f>
        <v>14816.25</v>
      </c>
      <c r="D14" s="14">
        <f>D9+C14</f>
        <v>22029.5</v>
      </c>
    </row>
    <row r="15" spans="1:15" x14ac:dyDescent="0.25">
      <c r="A15" s="40"/>
      <c r="B15" s="3" t="s">
        <v>3</v>
      </c>
      <c r="C15" s="40"/>
      <c r="D15" s="15"/>
    </row>
    <row r="16" spans="1:15" x14ac:dyDescent="0.25">
      <c r="A16" s="8">
        <v>1</v>
      </c>
      <c r="B16" s="13" t="s">
        <v>59</v>
      </c>
      <c r="C16" s="8">
        <v>5643</v>
      </c>
      <c r="D16" s="15"/>
    </row>
    <row r="17" spans="1:4" ht="18.75" customHeight="1" x14ac:dyDescent="0.25">
      <c r="A17" s="43">
        <v>2</v>
      </c>
      <c r="B17" s="24" t="s">
        <v>69</v>
      </c>
      <c r="C17" s="43">
        <v>12562</v>
      </c>
      <c r="D17" s="14"/>
    </row>
    <row r="18" spans="1:4" ht="30" x14ac:dyDescent="0.25">
      <c r="A18" s="43">
        <v>3</v>
      </c>
      <c r="B18" s="26" t="s">
        <v>75</v>
      </c>
      <c r="C18" s="43">
        <v>3200</v>
      </c>
      <c r="D18" s="14"/>
    </row>
    <row r="19" spans="1:4" x14ac:dyDescent="0.25">
      <c r="A19" s="43"/>
      <c r="B19" s="3" t="s">
        <v>76</v>
      </c>
      <c r="C19" s="10">
        <f>SUM(C16:C18)</f>
        <v>21405</v>
      </c>
      <c r="D19" s="14">
        <f>D14+C19</f>
        <v>43434.5</v>
      </c>
    </row>
    <row r="20" spans="1:4" x14ac:dyDescent="0.25">
      <c r="A20" s="43"/>
      <c r="B20" s="3" t="s">
        <v>7</v>
      </c>
      <c r="C20" s="40"/>
      <c r="D20" s="14"/>
    </row>
    <row r="21" spans="1:4" x14ac:dyDescent="0.25">
      <c r="A21" s="43">
        <v>1</v>
      </c>
      <c r="B21" s="13" t="s">
        <v>59</v>
      </c>
      <c r="C21" s="40">
        <v>5643</v>
      </c>
      <c r="D21" s="14"/>
    </row>
    <row r="22" spans="1:4" ht="30" x14ac:dyDescent="0.25">
      <c r="A22" s="43">
        <v>2</v>
      </c>
      <c r="B22" s="24" t="s">
        <v>81</v>
      </c>
      <c r="C22" s="43">
        <v>17072.189999999999</v>
      </c>
      <c r="D22" s="14"/>
    </row>
    <row r="23" spans="1:4" x14ac:dyDescent="0.25">
      <c r="A23" s="43">
        <v>3</v>
      </c>
      <c r="B23" s="13" t="s">
        <v>82</v>
      </c>
      <c r="C23" s="40">
        <v>285.5</v>
      </c>
      <c r="D23" s="14"/>
    </row>
    <row r="24" spans="1:4" x14ac:dyDescent="0.25">
      <c r="A24" s="43"/>
      <c r="B24" s="33" t="s">
        <v>80</v>
      </c>
      <c r="C24" s="14">
        <f>SUM(C21:C23)</f>
        <v>23000.69</v>
      </c>
      <c r="D24" s="14">
        <v>66435.19</v>
      </c>
    </row>
    <row r="25" spans="1:4" x14ac:dyDescent="0.25">
      <c r="A25" s="43"/>
      <c r="B25" s="33" t="s">
        <v>8</v>
      </c>
      <c r="C25" s="43"/>
      <c r="D25" s="14"/>
    </row>
    <row r="26" spans="1:4" x14ac:dyDescent="0.25">
      <c r="A26" s="43">
        <v>1</v>
      </c>
      <c r="B26" s="13" t="s">
        <v>59</v>
      </c>
      <c r="C26" s="8">
        <v>5643</v>
      </c>
      <c r="D26" s="14"/>
    </row>
    <row r="27" spans="1:4" ht="30" x14ac:dyDescent="0.25">
      <c r="A27" s="43">
        <v>2</v>
      </c>
      <c r="B27" s="24" t="s">
        <v>85</v>
      </c>
      <c r="C27" s="43">
        <v>150</v>
      </c>
      <c r="D27" s="15"/>
    </row>
    <row r="28" spans="1:4" ht="30" x14ac:dyDescent="0.25">
      <c r="A28" s="15">
        <v>3</v>
      </c>
      <c r="B28" s="24" t="s">
        <v>86</v>
      </c>
      <c r="C28" s="15">
        <v>3029.8</v>
      </c>
      <c r="D28" s="15"/>
    </row>
    <row r="29" spans="1:4" x14ac:dyDescent="0.25">
      <c r="A29" s="15">
        <v>4</v>
      </c>
      <c r="B29" s="24" t="s">
        <v>87</v>
      </c>
      <c r="C29" s="15">
        <v>4800</v>
      </c>
      <c r="D29" s="14"/>
    </row>
    <row r="30" spans="1:4" x14ac:dyDescent="0.25">
      <c r="A30" s="15"/>
      <c r="B30" s="33" t="s">
        <v>84</v>
      </c>
      <c r="C30" s="14">
        <v>13622.8</v>
      </c>
      <c r="D30" s="14">
        <v>80057.990000000005</v>
      </c>
    </row>
    <row r="31" spans="1:4" x14ac:dyDescent="0.25">
      <c r="A31" s="15"/>
      <c r="B31" s="33" t="s">
        <v>9</v>
      </c>
      <c r="C31" s="15"/>
      <c r="D31" s="14"/>
    </row>
    <row r="32" spans="1:4" x14ac:dyDescent="0.25">
      <c r="A32" s="15">
        <v>1</v>
      </c>
      <c r="B32" s="13" t="s">
        <v>59</v>
      </c>
      <c r="C32" s="15">
        <v>5643</v>
      </c>
      <c r="D32" s="14"/>
    </row>
    <row r="33" spans="1:4" x14ac:dyDescent="0.25">
      <c r="A33" s="15">
        <v>2</v>
      </c>
      <c r="B33" s="26" t="s">
        <v>98</v>
      </c>
      <c r="C33" s="15">
        <v>105</v>
      </c>
      <c r="D33" s="14"/>
    </row>
    <row r="34" spans="1:4" x14ac:dyDescent="0.25">
      <c r="A34" s="43">
        <v>3</v>
      </c>
      <c r="B34" s="13" t="s">
        <v>96</v>
      </c>
      <c r="C34" s="8">
        <v>96</v>
      </c>
      <c r="D34" s="15"/>
    </row>
    <row r="35" spans="1:4" x14ac:dyDescent="0.25">
      <c r="A35" s="15">
        <v>4</v>
      </c>
      <c r="B35" s="24" t="s">
        <v>97</v>
      </c>
      <c r="C35" s="15">
        <v>436.53</v>
      </c>
      <c r="D35" s="15"/>
    </row>
    <row r="36" spans="1:4" x14ac:dyDescent="0.25">
      <c r="A36" s="15"/>
      <c r="B36" s="3" t="s">
        <v>93</v>
      </c>
      <c r="C36" s="3">
        <f>SUM(C32:C35)</f>
        <v>6280.53</v>
      </c>
      <c r="D36" s="14">
        <v>86338.52</v>
      </c>
    </row>
    <row r="37" spans="1:4" x14ac:dyDescent="0.25">
      <c r="A37" s="15"/>
      <c r="B37" s="3" t="s">
        <v>10</v>
      </c>
      <c r="C37" s="40"/>
      <c r="D37" s="15"/>
    </row>
    <row r="38" spans="1:4" x14ac:dyDescent="0.25">
      <c r="A38" s="15">
        <v>1</v>
      </c>
      <c r="B38" s="13" t="s">
        <v>59</v>
      </c>
      <c r="C38" s="3">
        <v>5643</v>
      </c>
      <c r="D38" s="14">
        <v>91981.52</v>
      </c>
    </row>
    <row r="39" spans="1:4" x14ac:dyDescent="0.25">
      <c r="A39" s="15"/>
      <c r="B39" s="3" t="s">
        <v>11</v>
      </c>
      <c r="C39" s="40"/>
      <c r="D39" s="15"/>
    </row>
    <row r="40" spans="1:4" x14ac:dyDescent="0.25">
      <c r="A40" s="15">
        <v>1</v>
      </c>
      <c r="B40" s="13" t="s">
        <v>59</v>
      </c>
      <c r="C40" s="40">
        <v>5643</v>
      </c>
      <c r="D40" s="15"/>
    </row>
    <row r="41" spans="1:4" ht="30" x14ac:dyDescent="0.25">
      <c r="A41" s="15">
        <v>2</v>
      </c>
      <c r="B41" s="13" t="s">
        <v>107</v>
      </c>
      <c r="C41" s="40">
        <v>1235</v>
      </c>
      <c r="D41" s="15"/>
    </row>
    <row r="42" spans="1:4" x14ac:dyDescent="0.25">
      <c r="A42" s="15">
        <v>3</v>
      </c>
      <c r="B42" s="13" t="s">
        <v>108</v>
      </c>
      <c r="C42" s="40">
        <v>574</v>
      </c>
      <c r="D42" s="15"/>
    </row>
    <row r="43" spans="1:4" x14ac:dyDescent="0.25">
      <c r="A43" s="15">
        <v>4</v>
      </c>
      <c r="B43" s="13" t="s">
        <v>109</v>
      </c>
      <c r="C43" s="40">
        <v>35</v>
      </c>
      <c r="D43" s="15"/>
    </row>
    <row r="44" spans="1:4" x14ac:dyDescent="0.25">
      <c r="A44" s="15"/>
      <c r="B44" s="3" t="s">
        <v>106</v>
      </c>
      <c r="C44" s="3">
        <f>SUM(C40:C43)</f>
        <v>7487</v>
      </c>
      <c r="D44" s="14">
        <v>99468.52</v>
      </c>
    </row>
    <row r="45" spans="1:4" x14ac:dyDescent="0.25">
      <c r="A45" s="15"/>
      <c r="B45" s="3" t="s">
        <v>12</v>
      </c>
      <c r="C45" s="40"/>
      <c r="D45" s="15"/>
    </row>
    <row r="46" spans="1:4" x14ac:dyDescent="0.25">
      <c r="A46" s="15">
        <v>1</v>
      </c>
      <c r="B46" s="13" t="s">
        <v>59</v>
      </c>
      <c r="C46" s="3">
        <v>5643</v>
      </c>
      <c r="D46" s="14">
        <v>105111.52</v>
      </c>
    </row>
    <row r="47" spans="1:4" x14ac:dyDescent="0.25">
      <c r="A47" s="15"/>
      <c r="B47" s="3" t="s">
        <v>13</v>
      </c>
      <c r="C47" s="40"/>
      <c r="D47" s="15"/>
    </row>
    <row r="48" spans="1:4" x14ac:dyDescent="0.25">
      <c r="A48" s="15">
        <v>1</v>
      </c>
      <c r="B48" s="13" t="s">
        <v>59</v>
      </c>
      <c r="C48" s="40">
        <v>5643</v>
      </c>
      <c r="D48" s="15"/>
    </row>
    <row r="49" spans="1:4" x14ac:dyDescent="0.25">
      <c r="A49" s="15">
        <v>2</v>
      </c>
      <c r="B49" s="13" t="s">
        <v>121</v>
      </c>
      <c r="C49" s="40">
        <v>150</v>
      </c>
      <c r="D49" s="15"/>
    </row>
    <row r="50" spans="1:4" x14ac:dyDescent="0.25">
      <c r="A50" s="15">
        <v>3</v>
      </c>
      <c r="B50" s="13" t="s">
        <v>122</v>
      </c>
      <c r="C50" s="40">
        <v>840</v>
      </c>
      <c r="D50" s="15"/>
    </row>
    <row r="51" spans="1:4" x14ac:dyDescent="0.25">
      <c r="A51" s="15">
        <v>4</v>
      </c>
      <c r="B51" s="13" t="s">
        <v>123</v>
      </c>
      <c r="C51" s="40">
        <v>450</v>
      </c>
      <c r="D51" s="15"/>
    </row>
    <row r="52" spans="1:4" x14ac:dyDescent="0.25">
      <c r="A52" s="15">
        <v>5</v>
      </c>
      <c r="B52" s="13" t="s">
        <v>124</v>
      </c>
      <c r="C52" s="40">
        <v>3266</v>
      </c>
      <c r="D52" s="15"/>
    </row>
    <row r="53" spans="1:4" x14ac:dyDescent="0.25">
      <c r="A53" s="15"/>
      <c r="B53" s="3" t="s">
        <v>125</v>
      </c>
      <c r="C53" s="3">
        <f>SUM(C48:C52)</f>
        <v>10349</v>
      </c>
      <c r="D53" s="14">
        <v>115460.52</v>
      </c>
    </row>
    <row r="54" spans="1:4" x14ac:dyDescent="0.25">
      <c r="A54" s="15"/>
      <c r="B54" s="3" t="s">
        <v>14</v>
      </c>
      <c r="C54" s="40"/>
      <c r="D54" s="15"/>
    </row>
    <row r="55" spans="1:4" x14ac:dyDescent="0.25">
      <c r="A55" s="15">
        <v>1</v>
      </c>
      <c r="B55" s="13" t="s">
        <v>59</v>
      </c>
      <c r="C55" s="40">
        <v>5643</v>
      </c>
      <c r="D55" s="15"/>
    </row>
    <row r="56" spans="1:4" ht="30" x14ac:dyDescent="0.25">
      <c r="A56" s="15">
        <v>2</v>
      </c>
      <c r="B56" s="13" t="s">
        <v>131</v>
      </c>
      <c r="C56" s="40">
        <v>6466</v>
      </c>
      <c r="D56" s="15"/>
    </row>
    <row r="57" spans="1:4" x14ac:dyDescent="0.25">
      <c r="A57" s="15">
        <v>3</v>
      </c>
      <c r="B57" s="13" t="s">
        <v>132</v>
      </c>
      <c r="C57" s="40">
        <v>4477</v>
      </c>
      <c r="D57" s="15"/>
    </row>
    <row r="58" spans="1:4" x14ac:dyDescent="0.25">
      <c r="A58" s="15"/>
      <c r="B58" s="3" t="s">
        <v>133</v>
      </c>
      <c r="C58" s="3">
        <f>SUM(C55:C57)</f>
        <v>16586</v>
      </c>
      <c r="D58" s="14">
        <f>C58+D53</f>
        <v>132046.52000000002</v>
      </c>
    </row>
    <row r="59" spans="1:4" x14ac:dyDescent="0.25">
      <c r="A59" s="15"/>
      <c r="B59" s="3" t="s">
        <v>15</v>
      </c>
      <c r="C59" s="40"/>
      <c r="D59" s="15"/>
    </row>
    <row r="60" spans="1:4" x14ac:dyDescent="0.25">
      <c r="A60" s="15">
        <v>1</v>
      </c>
      <c r="B60" s="13" t="s">
        <v>59</v>
      </c>
      <c r="C60" s="40">
        <v>5643</v>
      </c>
      <c r="D60" s="15"/>
    </row>
    <row r="61" spans="1:4" x14ac:dyDescent="0.25">
      <c r="A61" s="15">
        <v>2</v>
      </c>
      <c r="B61" s="13" t="s">
        <v>138</v>
      </c>
      <c r="C61" s="40">
        <v>3266</v>
      </c>
      <c r="D61" s="15"/>
    </row>
    <row r="62" spans="1:4" x14ac:dyDescent="0.25">
      <c r="A62" s="15">
        <v>3</v>
      </c>
      <c r="B62" s="13" t="s">
        <v>139</v>
      </c>
      <c r="C62" s="40">
        <v>320.8</v>
      </c>
      <c r="D62" s="15"/>
    </row>
    <row r="63" spans="1:4" ht="45" x14ac:dyDescent="0.25">
      <c r="A63" s="15">
        <v>4</v>
      </c>
      <c r="B63" s="13" t="s">
        <v>140</v>
      </c>
      <c r="C63" s="40">
        <v>5599.7</v>
      </c>
      <c r="D63" s="15"/>
    </row>
    <row r="64" spans="1:4" x14ac:dyDescent="0.25">
      <c r="A64" s="15"/>
      <c r="B64" s="3" t="s">
        <v>141</v>
      </c>
      <c r="C64" s="3">
        <f>SUM(C60:C63)</f>
        <v>14829.5</v>
      </c>
      <c r="D64" s="14">
        <f>C64+D58</f>
        <v>146876.02000000002</v>
      </c>
    </row>
    <row r="65" spans="1:4" x14ac:dyDescent="0.25">
      <c r="A65" s="15"/>
      <c r="B65" s="13"/>
      <c r="C65" s="40"/>
      <c r="D65" s="15"/>
    </row>
    <row r="66" spans="1:4" x14ac:dyDescent="0.25">
      <c r="A66" s="15"/>
      <c r="B66" s="13"/>
      <c r="C66" s="40"/>
      <c r="D66" s="15"/>
    </row>
    <row r="67" spans="1:4" x14ac:dyDescent="0.25">
      <c r="A67" s="15"/>
      <c r="B67" s="24"/>
      <c r="C67" s="15"/>
      <c r="D67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13" workbookViewId="0">
      <selection activeCell="D37" sqref="D37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7" t="s">
        <v>62</v>
      </c>
      <c r="C1" s="77"/>
      <c r="D1" s="77"/>
    </row>
    <row r="2" spans="1:4" ht="15.75" x14ac:dyDescent="0.25">
      <c r="A2" s="1"/>
      <c r="B2" s="2" t="s">
        <v>51</v>
      </c>
      <c r="C2" s="39"/>
      <c r="D2" s="39"/>
    </row>
    <row r="3" spans="1:4" ht="15.75" x14ac:dyDescent="0.25">
      <c r="A3" s="1"/>
      <c r="B3" s="76" t="s">
        <v>34</v>
      </c>
      <c r="C3" s="76"/>
      <c r="D3" s="76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2</v>
      </c>
      <c r="C5" s="8"/>
      <c r="D5" s="8"/>
    </row>
    <row r="6" spans="1:4" x14ac:dyDescent="0.25">
      <c r="A6" s="8">
        <v>1</v>
      </c>
      <c r="B6" s="13" t="s">
        <v>66</v>
      </c>
      <c r="C6" s="45">
        <v>108.6</v>
      </c>
      <c r="D6" s="10"/>
    </row>
    <row r="7" spans="1:4" x14ac:dyDescent="0.25">
      <c r="A7" s="8">
        <v>2</v>
      </c>
      <c r="B7" s="13" t="s">
        <v>67</v>
      </c>
      <c r="C7" s="45">
        <v>142.75</v>
      </c>
      <c r="D7" s="10"/>
    </row>
    <row r="8" spans="1:4" ht="30" x14ac:dyDescent="0.25">
      <c r="A8" s="8">
        <v>3</v>
      </c>
      <c r="B8" s="13" t="s">
        <v>68</v>
      </c>
      <c r="C8" s="45">
        <v>562.67999999999995</v>
      </c>
      <c r="D8" s="10"/>
    </row>
    <row r="9" spans="1:4" x14ac:dyDescent="0.25">
      <c r="A9" s="40"/>
      <c r="B9" s="3" t="s">
        <v>65</v>
      </c>
      <c r="C9" s="40">
        <f>SUM(C6:C8)</f>
        <v>814.03</v>
      </c>
      <c r="D9" s="3">
        <v>814.03</v>
      </c>
    </row>
    <row r="10" spans="1:4" x14ac:dyDescent="0.25">
      <c r="A10" s="8"/>
      <c r="B10" s="3" t="s">
        <v>5</v>
      </c>
      <c r="C10" s="40"/>
      <c r="D10" s="13"/>
    </row>
    <row r="11" spans="1:4" x14ac:dyDescent="0.25">
      <c r="A11" s="8">
        <v>1</v>
      </c>
      <c r="B11" s="40" t="s">
        <v>73</v>
      </c>
      <c r="C11" s="40">
        <v>2925.5</v>
      </c>
      <c r="D11" s="13"/>
    </row>
    <row r="12" spans="1:4" x14ac:dyDescent="0.25">
      <c r="A12" s="8">
        <v>2</v>
      </c>
      <c r="B12" s="13" t="s">
        <v>74</v>
      </c>
      <c r="C12" s="40">
        <v>711.65</v>
      </c>
      <c r="D12" s="13"/>
    </row>
    <row r="13" spans="1:4" x14ac:dyDescent="0.25">
      <c r="A13" s="8"/>
      <c r="B13" s="3" t="s">
        <v>71</v>
      </c>
      <c r="C13" s="3">
        <f>SUM(C11:C12)</f>
        <v>3637.15</v>
      </c>
      <c r="D13" s="3">
        <f>D9+C13</f>
        <v>4451.18</v>
      </c>
    </row>
    <row r="14" spans="1:4" x14ac:dyDescent="0.25">
      <c r="A14" s="8"/>
      <c r="B14" s="13" t="s">
        <v>3</v>
      </c>
      <c r="C14" s="40"/>
      <c r="D14" s="3"/>
    </row>
    <row r="15" spans="1:4" x14ac:dyDescent="0.25">
      <c r="A15" s="40">
        <v>1</v>
      </c>
      <c r="B15" s="3" t="s">
        <v>79</v>
      </c>
      <c r="C15" s="40">
        <v>1098.33</v>
      </c>
      <c r="D15" s="3">
        <f>D13+C15</f>
        <v>5549.51</v>
      </c>
    </row>
    <row r="16" spans="1:4" x14ac:dyDescent="0.25">
      <c r="A16" s="40"/>
      <c r="B16" s="3" t="s">
        <v>9</v>
      </c>
      <c r="C16" s="40"/>
      <c r="D16" s="13"/>
    </row>
    <row r="17" spans="1:4" x14ac:dyDescent="0.25">
      <c r="A17" s="40">
        <v>1</v>
      </c>
      <c r="B17" s="13" t="s">
        <v>95</v>
      </c>
      <c r="C17" s="3">
        <v>60.83</v>
      </c>
      <c r="D17" s="3">
        <v>5610.34</v>
      </c>
    </row>
    <row r="18" spans="1:4" x14ac:dyDescent="0.25">
      <c r="A18" s="40"/>
      <c r="B18" s="3" t="s">
        <v>10</v>
      </c>
      <c r="C18" s="40"/>
      <c r="D18" s="3"/>
    </row>
    <row r="19" spans="1:4" ht="30" x14ac:dyDescent="0.25">
      <c r="A19" s="40">
        <v>1</v>
      </c>
      <c r="B19" s="13" t="s">
        <v>103</v>
      </c>
      <c r="C19" s="13">
        <v>885.65</v>
      </c>
      <c r="D19" s="3"/>
    </row>
    <row r="20" spans="1:4" x14ac:dyDescent="0.25">
      <c r="A20" s="40">
        <v>2</v>
      </c>
      <c r="B20" s="40" t="s">
        <v>104</v>
      </c>
      <c r="C20" s="40">
        <v>140.72</v>
      </c>
      <c r="D20" s="3"/>
    </row>
    <row r="21" spans="1:4" x14ac:dyDescent="0.25">
      <c r="A21" s="40"/>
      <c r="B21" s="3" t="s">
        <v>102</v>
      </c>
      <c r="C21" s="3">
        <f>SUM(C19:C20)</f>
        <v>1026.3699999999999</v>
      </c>
      <c r="D21" s="3">
        <v>6636.71</v>
      </c>
    </row>
    <row r="22" spans="1:4" x14ac:dyDescent="0.25">
      <c r="A22" s="40"/>
      <c r="B22" s="3" t="s">
        <v>11</v>
      </c>
      <c r="C22" s="40"/>
      <c r="D22" s="3"/>
    </row>
    <row r="23" spans="1:4" x14ac:dyDescent="0.25">
      <c r="A23" s="40">
        <v>1</v>
      </c>
      <c r="B23" s="13" t="s">
        <v>110</v>
      </c>
      <c r="C23" s="40">
        <v>3252</v>
      </c>
      <c r="D23" s="3"/>
    </row>
    <row r="24" spans="1:4" x14ac:dyDescent="0.25">
      <c r="A24" s="40">
        <v>2</v>
      </c>
      <c r="B24" s="40" t="s">
        <v>111</v>
      </c>
      <c r="C24" s="40">
        <v>715</v>
      </c>
      <c r="D24" s="3"/>
    </row>
    <row r="25" spans="1:4" ht="30" x14ac:dyDescent="0.25">
      <c r="A25" s="15">
        <v>3</v>
      </c>
      <c r="B25" s="13" t="s">
        <v>112</v>
      </c>
      <c r="C25" s="15">
        <v>322.22000000000003</v>
      </c>
      <c r="D25" s="14"/>
    </row>
    <row r="26" spans="1:4" x14ac:dyDescent="0.25">
      <c r="A26" s="15"/>
      <c r="B26" s="3" t="s">
        <v>106</v>
      </c>
      <c r="C26" s="14">
        <f>SUM(C23:C25)</f>
        <v>4289.22</v>
      </c>
      <c r="D26" s="14">
        <v>10925.93</v>
      </c>
    </row>
    <row r="27" spans="1:4" x14ac:dyDescent="0.25">
      <c r="A27" s="15"/>
      <c r="B27" s="3" t="s">
        <v>13</v>
      </c>
      <c r="C27" s="15"/>
      <c r="D27" s="15"/>
    </row>
    <row r="28" spans="1:4" ht="30" x14ac:dyDescent="0.25">
      <c r="A28" s="15">
        <v>1</v>
      </c>
      <c r="B28" s="24" t="s">
        <v>126</v>
      </c>
      <c r="C28" s="15">
        <v>813.25</v>
      </c>
      <c r="D28" s="14"/>
    </row>
    <row r="29" spans="1:4" x14ac:dyDescent="0.25">
      <c r="A29" s="15">
        <v>2</v>
      </c>
      <c r="B29" s="24" t="s">
        <v>127</v>
      </c>
      <c r="C29" s="15">
        <v>106.38</v>
      </c>
      <c r="D29" s="14"/>
    </row>
    <row r="30" spans="1:4" x14ac:dyDescent="0.25">
      <c r="A30" s="15"/>
      <c r="B30" s="33" t="s">
        <v>125</v>
      </c>
      <c r="C30" s="14">
        <f>SUM(C28:C29)</f>
        <v>919.63</v>
      </c>
      <c r="D30" s="14">
        <f>C30+D26</f>
        <v>11845.56</v>
      </c>
    </row>
    <row r="31" spans="1:4" x14ac:dyDescent="0.25">
      <c r="A31" s="15"/>
      <c r="B31" s="33" t="s">
        <v>14</v>
      </c>
      <c r="C31" s="15"/>
      <c r="D31" s="14"/>
    </row>
    <row r="32" spans="1:4" x14ac:dyDescent="0.25">
      <c r="A32" s="15">
        <v>1</v>
      </c>
      <c r="B32" s="24" t="s">
        <v>134</v>
      </c>
      <c r="C32" s="55">
        <v>155</v>
      </c>
      <c r="D32" s="14"/>
    </row>
    <row r="33" spans="1:4" x14ac:dyDescent="0.25">
      <c r="A33" s="15">
        <v>2</v>
      </c>
      <c r="B33" s="24" t="s">
        <v>135</v>
      </c>
      <c r="C33" s="15">
        <v>648.5</v>
      </c>
      <c r="D33" s="14"/>
    </row>
    <row r="34" spans="1:4" x14ac:dyDescent="0.25">
      <c r="A34" s="15">
        <v>3</v>
      </c>
      <c r="B34" s="24" t="s">
        <v>136</v>
      </c>
      <c r="C34" s="15">
        <v>6415.75</v>
      </c>
      <c r="D34" s="14"/>
    </row>
    <row r="35" spans="1:4" x14ac:dyDescent="0.25">
      <c r="A35" s="15"/>
      <c r="B35" s="33" t="s">
        <v>133</v>
      </c>
      <c r="C35" s="14">
        <f>SUM(C32:C34)</f>
        <v>7219.25</v>
      </c>
      <c r="D35" s="14">
        <f>C35+D30</f>
        <v>19064.809999999998</v>
      </c>
    </row>
    <row r="36" spans="1:4" x14ac:dyDescent="0.25">
      <c r="A36" s="15"/>
      <c r="B36" s="33" t="s">
        <v>15</v>
      </c>
      <c r="C36" s="15"/>
      <c r="D36" s="15"/>
    </row>
    <row r="37" spans="1:4" x14ac:dyDescent="0.25">
      <c r="A37" s="15">
        <v>1</v>
      </c>
      <c r="B37" s="40" t="s">
        <v>142</v>
      </c>
      <c r="C37" s="43">
        <v>775.43</v>
      </c>
      <c r="D37" s="14">
        <f>C37+D35</f>
        <v>19840.239999999998</v>
      </c>
    </row>
    <row r="38" spans="1:4" x14ac:dyDescent="0.25">
      <c r="A38" s="15"/>
      <c r="B38" s="24"/>
      <c r="C38" s="43"/>
      <c r="D38" s="14"/>
    </row>
    <row r="39" spans="1:4" x14ac:dyDescent="0.25">
      <c r="A39" s="43"/>
      <c r="B39" s="33"/>
      <c r="C39" s="43"/>
      <c r="D39" s="15"/>
    </row>
    <row r="40" spans="1:4" x14ac:dyDescent="0.25">
      <c r="A40" s="43"/>
      <c r="B40" s="26"/>
      <c r="C40" s="43"/>
      <c r="D40" s="15"/>
    </row>
    <row r="41" spans="1:4" x14ac:dyDescent="0.25">
      <c r="A41" s="43"/>
      <c r="B41" s="24"/>
      <c r="C41" s="43"/>
      <c r="D41" s="15"/>
    </row>
    <row r="42" spans="1:4" x14ac:dyDescent="0.25">
      <c r="A42" s="43"/>
      <c r="B42" s="24"/>
      <c r="C42" s="43"/>
      <c r="D42" s="15"/>
    </row>
    <row r="43" spans="1:4" x14ac:dyDescent="0.25">
      <c r="A43" s="43"/>
      <c r="B43" s="24"/>
      <c r="C43" s="43"/>
      <c r="D43" s="14"/>
    </row>
    <row r="44" spans="1:4" x14ac:dyDescent="0.25">
      <c r="A44" s="43"/>
      <c r="B44" s="26"/>
      <c r="C44" s="43"/>
      <c r="D44" s="15"/>
    </row>
    <row r="45" spans="1:4" x14ac:dyDescent="0.25">
      <c r="A45" s="43"/>
      <c r="B45" s="26"/>
      <c r="C45" s="43"/>
      <c r="D45" s="15"/>
    </row>
    <row r="46" spans="1:4" x14ac:dyDescent="0.25">
      <c r="A46" s="43"/>
      <c r="B46" s="24"/>
      <c r="C46" s="43"/>
      <c r="D46" s="14"/>
    </row>
    <row r="47" spans="1:4" x14ac:dyDescent="0.25">
      <c r="A47" s="15"/>
      <c r="B47" s="33"/>
      <c r="C47" s="14"/>
      <c r="D47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13" sqref="D13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6" t="s">
        <v>62</v>
      </c>
      <c r="C1" s="76"/>
      <c r="D1" s="76"/>
      <c r="E1" s="7"/>
      <c r="F1" s="7"/>
      <c r="G1" s="7"/>
      <c r="H1" s="7"/>
    </row>
    <row r="2" spans="1:8" ht="15.95" customHeight="1" x14ac:dyDescent="0.25">
      <c r="A2" s="6"/>
      <c r="B2" s="78" t="s">
        <v>51</v>
      </c>
      <c r="C2" s="78"/>
      <c r="D2" s="78"/>
      <c r="E2" s="1"/>
      <c r="F2" s="1"/>
      <c r="G2" s="1"/>
      <c r="H2" s="1"/>
    </row>
    <row r="3" spans="1:8" ht="15.95" customHeight="1" x14ac:dyDescent="0.25">
      <c r="A3" s="6"/>
      <c r="B3" s="76" t="s">
        <v>35</v>
      </c>
      <c r="C3" s="76"/>
      <c r="D3" s="76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12</v>
      </c>
      <c r="C5" s="10"/>
      <c r="D5" s="10"/>
      <c r="E5" s="1"/>
      <c r="F5" s="1"/>
      <c r="G5" s="1"/>
      <c r="H5" s="1"/>
    </row>
    <row r="6" spans="1:8" x14ac:dyDescent="0.25">
      <c r="A6" s="40">
        <v>1</v>
      </c>
      <c r="B6" s="13" t="s">
        <v>119</v>
      </c>
      <c r="C6" s="49">
        <v>17158.5</v>
      </c>
      <c r="D6" s="3"/>
    </row>
    <row r="7" spans="1:8" x14ac:dyDescent="0.25">
      <c r="A7" s="43">
        <v>2</v>
      </c>
      <c r="B7" s="15" t="s">
        <v>120</v>
      </c>
      <c r="C7" s="50">
        <v>14390</v>
      </c>
      <c r="D7" s="14"/>
    </row>
    <row r="8" spans="1:8" x14ac:dyDescent="0.25">
      <c r="A8" s="15"/>
      <c r="B8" s="3" t="s">
        <v>116</v>
      </c>
      <c r="C8" s="22">
        <f>SUM(C6:C7)</f>
        <v>31548.5</v>
      </c>
      <c r="D8" s="61">
        <f>C8</f>
        <v>31548.5</v>
      </c>
    </row>
    <row r="9" spans="1:8" x14ac:dyDescent="0.25">
      <c r="A9" s="41"/>
      <c r="B9" s="42" t="s">
        <v>15</v>
      </c>
      <c r="C9" s="43"/>
      <c r="D9" s="14"/>
    </row>
    <row r="10" spans="1:8" ht="30" x14ac:dyDescent="0.25">
      <c r="A10" s="63">
        <v>1</v>
      </c>
      <c r="B10" s="75" t="s">
        <v>143</v>
      </c>
      <c r="C10" s="64">
        <v>108300</v>
      </c>
      <c r="D10" s="65"/>
    </row>
    <row r="11" spans="1:8" x14ac:dyDescent="0.25">
      <c r="A11" s="43">
        <v>2</v>
      </c>
      <c r="B11" s="40" t="s">
        <v>144</v>
      </c>
      <c r="C11" s="43">
        <v>1900</v>
      </c>
      <c r="D11" s="15"/>
    </row>
    <row r="12" spans="1:8" x14ac:dyDescent="0.25">
      <c r="A12" s="43"/>
      <c r="B12" s="3" t="s">
        <v>141</v>
      </c>
      <c r="C12" s="14">
        <f>SUM(C10:C11)</f>
        <v>110200</v>
      </c>
      <c r="D12" s="14">
        <f>C12+D8</f>
        <v>141748.5</v>
      </c>
    </row>
    <row r="13" spans="1:8" x14ac:dyDescent="0.25">
      <c r="A13" s="15"/>
      <c r="B13" s="33"/>
      <c r="C13" s="15"/>
      <c r="D13" s="14"/>
    </row>
    <row r="14" spans="1:8" x14ac:dyDescent="0.25">
      <c r="A14" s="15"/>
      <c r="B14" s="26"/>
      <c r="C14" s="15"/>
      <c r="D14" s="14"/>
    </row>
    <row r="15" spans="1:8" x14ac:dyDescent="0.25">
      <c r="A15" s="15"/>
      <c r="B15" s="24"/>
      <c r="C15" s="15"/>
      <c r="D15" s="14"/>
    </row>
    <row r="16" spans="1:8" x14ac:dyDescent="0.25">
      <c r="A16" s="15"/>
      <c r="B16" s="24"/>
      <c r="C16" s="15"/>
      <c r="D16" s="15"/>
    </row>
    <row r="17" spans="1:4" x14ac:dyDescent="0.25">
      <c r="A17" s="15"/>
      <c r="B17" s="24"/>
      <c r="C17" s="15"/>
      <c r="D17" s="15"/>
    </row>
    <row r="18" spans="1:4" x14ac:dyDescent="0.25">
      <c r="A18" s="15"/>
      <c r="B18" s="13"/>
      <c r="C18" s="40"/>
      <c r="D18" s="14"/>
    </row>
    <row r="19" spans="1:4" x14ac:dyDescent="0.25">
      <c r="A19" s="15"/>
      <c r="B19" s="15"/>
      <c r="C19" s="43"/>
      <c r="D19" s="15"/>
    </row>
    <row r="20" spans="1:4" x14ac:dyDescent="0.25">
      <c r="A20" s="15"/>
      <c r="B20" s="24"/>
      <c r="C20" s="15"/>
      <c r="D20" s="14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1" sqref="B1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6" t="s">
        <v>62</v>
      </c>
      <c r="C1" s="76"/>
      <c r="D1" s="76"/>
    </row>
    <row r="2" spans="1:4" ht="15.75" x14ac:dyDescent="0.25">
      <c r="A2" s="6"/>
      <c r="B2" s="78" t="s">
        <v>51</v>
      </c>
      <c r="C2" s="78"/>
      <c r="D2" s="78"/>
    </row>
    <row r="3" spans="1:4" ht="15.75" x14ac:dyDescent="0.25">
      <c r="A3" s="6"/>
      <c r="B3" s="76" t="s">
        <v>37</v>
      </c>
      <c r="C3" s="76"/>
      <c r="D3" s="76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13</v>
      </c>
      <c r="C5" s="10"/>
      <c r="D5" s="10"/>
    </row>
    <row r="6" spans="1:4" x14ac:dyDescent="0.25">
      <c r="A6" s="10">
        <v>1</v>
      </c>
      <c r="B6" s="13" t="s">
        <v>128</v>
      </c>
      <c r="C6" s="45">
        <v>1534.13</v>
      </c>
      <c r="D6" s="10"/>
    </row>
    <row r="7" spans="1:4" x14ac:dyDescent="0.25">
      <c r="A7" s="10">
        <v>2</v>
      </c>
      <c r="B7" s="13" t="s">
        <v>130</v>
      </c>
      <c r="C7" s="45">
        <v>2250</v>
      </c>
      <c r="D7" s="10"/>
    </row>
    <row r="8" spans="1:4" x14ac:dyDescent="0.25">
      <c r="A8" s="10"/>
      <c r="B8" s="3" t="s">
        <v>125</v>
      </c>
      <c r="C8" s="74">
        <f>SUM(C6:C7)</f>
        <v>3784.13</v>
      </c>
      <c r="D8" s="10">
        <f>C8</f>
        <v>3784.13</v>
      </c>
    </row>
    <row r="9" spans="1:4" x14ac:dyDescent="0.25">
      <c r="A9" s="3"/>
      <c r="B9" s="3" t="s">
        <v>15</v>
      </c>
      <c r="C9" s="21"/>
      <c r="D9" s="3"/>
    </row>
    <row r="10" spans="1:4" x14ac:dyDescent="0.25">
      <c r="A10" s="3">
        <v>1</v>
      </c>
      <c r="B10" s="40" t="s">
        <v>145</v>
      </c>
      <c r="C10" s="21">
        <v>1990</v>
      </c>
      <c r="D10" s="3">
        <f>C10+D8</f>
        <v>5774.13</v>
      </c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6" t="s">
        <v>63</v>
      </c>
      <c r="C1" s="76"/>
      <c r="D1" s="76"/>
      <c r="E1" s="7"/>
      <c r="F1" s="7"/>
      <c r="G1" s="7"/>
      <c r="H1" s="7"/>
    </row>
    <row r="2" spans="1:8" ht="15.75" x14ac:dyDescent="0.25">
      <c r="A2" s="6"/>
      <c r="B2" s="78" t="s">
        <v>51</v>
      </c>
      <c r="C2" s="78"/>
      <c r="D2" s="78"/>
      <c r="E2" s="1"/>
      <c r="F2" s="1"/>
      <c r="G2" s="1"/>
      <c r="H2" s="1"/>
    </row>
    <row r="3" spans="1:8" ht="15.75" x14ac:dyDescent="0.25">
      <c r="A3" s="6"/>
      <c r="B3" s="76" t="s">
        <v>36</v>
      </c>
      <c r="C3" s="76"/>
      <c r="D3" s="76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8" t="s">
        <v>11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114</v>
      </c>
      <c r="C6" s="13">
        <v>1621.4</v>
      </c>
      <c r="D6" s="3">
        <v>1621.4</v>
      </c>
    </row>
    <row r="7" spans="1:8" s="1" customFormat="1" x14ac:dyDescent="0.25">
      <c r="A7" s="13"/>
      <c r="B7" s="3" t="s">
        <v>13</v>
      </c>
      <c r="C7" s="13"/>
      <c r="D7" s="53"/>
    </row>
    <row r="8" spans="1:8" s="5" customFormat="1" x14ac:dyDescent="0.25">
      <c r="A8" s="43">
        <v>1</v>
      </c>
      <c r="B8" s="13" t="s">
        <v>129</v>
      </c>
      <c r="C8" s="43">
        <v>5860</v>
      </c>
      <c r="D8" s="54">
        <f>C8+D6</f>
        <v>7481.4</v>
      </c>
    </row>
    <row r="9" spans="1:8" x14ac:dyDescent="0.25">
      <c r="A9" s="15"/>
      <c r="B9" s="3"/>
      <c r="C9" s="15"/>
      <c r="D9" s="55"/>
    </row>
    <row r="10" spans="1:8" x14ac:dyDescent="0.25">
      <c r="A10" s="15"/>
      <c r="B10" s="13"/>
      <c r="C10" s="15"/>
      <c r="D10" s="54"/>
    </row>
    <row r="11" spans="1:8" s="5" customFormat="1" x14ac:dyDescent="0.25">
      <c r="A11" s="43"/>
      <c r="B11" s="3"/>
      <c r="C11" s="43"/>
      <c r="D11" s="54"/>
    </row>
    <row r="12" spans="1:8" x14ac:dyDescent="0.25">
      <c r="A12" s="43"/>
      <c r="B12" s="13"/>
      <c r="C12" s="43"/>
      <c r="D12" s="54"/>
    </row>
    <row r="13" spans="1:8" x14ac:dyDescent="0.25">
      <c r="A13" s="14"/>
      <c r="B13" s="3"/>
      <c r="C13" s="14"/>
      <c r="D13" s="54"/>
    </row>
    <row r="14" spans="1:8" x14ac:dyDescent="0.25">
      <c r="A14" s="43"/>
      <c r="B14" s="13"/>
      <c r="C14" s="43"/>
      <c r="D14" s="54"/>
    </row>
    <row r="15" spans="1:8" x14ac:dyDescent="0.25">
      <c r="A15" s="43"/>
      <c r="B15" s="3"/>
      <c r="C15" s="43"/>
      <c r="D15" s="15"/>
    </row>
    <row r="16" spans="1:8" x14ac:dyDescent="0.25">
      <c r="A16" s="43"/>
      <c r="B16" s="13"/>
      <c r="C16" s="43"/>
      <c r="D16" s="54"/>
    </row>
    <row r="17" spans="1:4" x14ac:dyDescent="0.25">
      <c r="A17" s="43"/>
      <c r="B17" s="13"/>
      <c r="C17" s="43"/>
      <c r="D17" s="15"/>
    </row>
    <row r="18" spans="1:4" x14ac:dyDescent="0.25">
      <c r="A18" s="15"/>
      <c r="B18" s="13"/>
      <c r="C18" s="55"/>
      <c r="D18" s="54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N19" sqref="N19"/>
    </sheetView>
  </sheetViews>
  <sheetFormatPr defaultRowHeight="15" x14ac:dyDescent="0.25"/>
  <cols>
    <col min="1" max="1" width="28.5703125" style="1" customWidth="1"/>
    <col min="2" max="2" width="15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6" customWidth="1"/>
    <col min="12" max="13" width="15.28515625" customWidth="1"/>
    <col min="14" max="14" width="19.28515625" customWidth="1"/>
  </cols>
  <sheetData>
    <row r="1" spans="1:14" ht="15.75" x14ac:dyDescent="0.25">
      <c r="A1" s="79" t="s">
        <v>60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5.75" x14ac:dyDescent="0.25">
      <c r="A2" s="2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52800.15</v>
      </c>
      <c r="C4" s="30">
        <f t="shared" ref="C4:N4" si="0">C5+C6+C7</f>
        <v>40245.15</v>
      </c>
      <c r="D4" s="30">
        <f t="shared" si="0"/>
        <v>40245.15</v>
      </c>
      <c r="E4" s="30">
        <f t="shared" si="0"/>
        <v>40245.15</v>
      </c>
      <c r="F4" s="30">
        <f t="shared" si="0"/>
        <v>40245.15</v>
      </c>
      <c r="G4" s="30">
        <f t="shared" si="0"/>
        <v>40245.15</v>
      </c>
      <c r="H4" s="30">
        <f t="shared" si="0"/>
        <v>40245.15</v>
      </c>
      <c r="I4" s="30">
        <f t="shared" si="0"/>
        <v>40245.15</v>
      </c>
      <c r="J4" s="30">
        <f t="shared" si="0"/>
        <v>40245.15</v>
      </c>
      <c r="K4" s="30">
        <f t="shared" si="0"/>
        <v>40245.15</v>
      </c>
      <c r="L4" s="30">
        <f t="shared" si="0"/>
        <v>40245.15</v>
      </c>
      <c r="M4" s="30">
        <f t="shared" si="0"/>
        <v>43755.15</v>
      </c>
      <c r="N4" s="30">
        <f t="shared" si="0"/>
        <v>499006.79999999993</v>
      </c>
    </row>
    <row r="5" spans="1:14" ht="39" customHeight="1" x14ac:dyDescent="0.35">
      <c r="A5" s="36" t="s">
        <v>17</v>
      </c>
      <c r="B5" s="31">
        <v>26654.36</v>
      </c>
      <c r="C5" s="31">
        <v>26654.36</v>
      </c>
      <c r="D5" s="31">
        <v>26654.36</v>
      </c>
      <c r="E5" s="31">
        <v>26654.36</v>
      </c>
      <c r="F5" s="31">
        <v>26654.36</v>
      </c>
      <c r="G5" s="31">
        <v>26654.36</v>
      </c>
      <c r="H5" s="31">
        <v>26654.36</v>
      </c>
      <c r="I5" s="31">
        <v>26654.36</v>
      </c>
      <c r="J5" s="31">
        <v>26654.36</v>
      </c>
      <c r="K5" s="31">
        <v>26654.36</v>
      </c>
      <c r="L5" s="31">
        <v>26654.36</v>
      </c>
      <c r="M5" s="31">
        <v>26654.36</v>
      </c>
      <c r="N5" s="31">
        <f t="shared" ref="N5:N23" si="1">SUM(B5:M5)</f>
        <v>319852.31999999989</v>
      </c>
    </row>
    <row r="6" spans="1:14" ht="44.25" customHeight="1" x14ac:dyDescent="0.35">
      <c r="A6" s="36" t="s">
        <v>39</v>
      </c>
      <c r="B6" s="31">
        <v>13590.79</v>
      </c>
      <c r="C6" s="31">
        <v>13590.79</v>
      </c>
      <c r="D6" s="31">
        <v>13590.79</v>
      </c>
      <c r="E6" s="31">
        <v>13590.79</v>
      </c>
      <c r="F6" s="31">
        <v>13590.79</v>
      </c>
      <c r="G6" s="31">
        <v>13590.79</v>
      </c>
      <c r="H6" s="31">
        <v>13590.79</v>
      </c>
      <c r="I6" s="31">
        <v>13590.79</v>
      </c>
      <c r="J6" s="31">
        <v>13590.79</v>
      </c>
      <c r="K6" s="31">
        <v>13590.79</v>
      </c>
      <c r="L6" s="31">
        <v>13590.79</v>
      </c>
      <c r="M6" s="31">
        <v>13590.79</v>
      </c>
      <c r="N6" s="31">
        <f>SUM(B6:M6)</f>
        <v>163089.48000000007</v>
      </c>
    </row>
    <row r="7" spans="1:14" ht="44.25" customHeight="1" x14ac:dyDescent="0.35">
      <c r="A7" s="36" t="s">
        <v>32</v>
      </c>
      <c r="B7" s="31">
        <v>12555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>
        <v>3510</v>
      </c>
      <c r="N7" s="31">
        <f>SUM(B7:M7)</f>
        <v>16065</v>
      </c>
    </row>
    <row r="8" spans="1:14" ht="36" customHeight="1" x14ac:dyDescent="0.35">
      <c r="A8" s="37" t="s">
        <v>18</v>
      </c>
      <c r="B8" s="30">
        <f>B9+B10+B11+B12+B13</f>
        <v>48040.810000000005</v>
      </c>
      <c r="C8" s="30">
        <f t="shared" ref="C8:M8" si="2">C9+C10+C11+C12+C13</f>
        <v>57025.64</v>
      </c>
      <c r="D8" s="30">
        <f t="shared" si="2"/>
        <v>68458.649999999994</v>
      </c>
      <c r="E8" s="30">
        <f t="shared" si="2"/>
        <v>60627.280000000006</v>
      </c>
      <c r="F8" s="30">
        <f t="shared" si="2"/>
        <v>52765.16</v>
      </c>
      <c r="G8" s="30">
        <f t="shared" si="2"/>
        <v>43967.950000000004</v>
      </c>
      <c r="H8" s="30">
        <f t="shared" si="2"/>
        <v>60957.960000000006</v>
      </c>
      <c r="I8" s="30">
        <f t="shared" si="2"/>
        <v>55553.05</v>
      </c>
      <c r="J8" s="30">
        <f t="shared" si="2"/>
        <v>46146.53</v>
      </c>
      <c r="K8" s="30">
        <f t="shared" si="2"/>
        <v>52065.93</v>
      </c>
      <c r="L8" s="30">
        <f t="shared" si="2"/>
        <v>75838.070000000007</v>
      </c>
      <c r="M8" s="30">
        <f t="shared" si="2"/>
        <v>55214.700000000004</v>
      </c>
      <c r="N8" s="30">
        <f t="shared" si="1"/>
        <v>676661.73</v>
      </c>
    </row>
    <row r="9" spans="1:14" ht="40.5" customHeight="1" x14ac:dyDescent="0.35">
      <c r="A9" s="36" t="s">
        <v>19</v>
      </c>
      <c r="B9" s="31">
        <v>1223.92</v>
      </c>
      <c r="C9" s="31">
        <v>1373.92</v>
      </c>
      <c r="D9" s="31">
        <v>6773.92</v>
      </c>
      <c r="E9" s="31">
        <v>1223.92</v>
      </c>
      <c r="F9" s="31">
        <v>3131.58</v>
      </c>
      <c r="G9" s="31">
        <v>1223.92</v>
      </c>
      <c r="H9" s="31">
        <v>13123.92</v>
      </c>
      <c r="I9" s="31">
        <v>3205.92</v>
      </c>
      <c r="J9" s="31">
        <v>1523.92</v>
      </c>
      <c r="K9" s="31">
        <v>1223.92</v>
      </c>
      <c r="L9" s="31">
        <v>1223.92</v>
      </c>
      <c r="M9" s="31">
        <v>1223.92</v>
      </c>
      <c r="N9" s="30">
        <f t="shared" si="1"/>
        <v>36476.69999999999</v>
      </c>
    </row>
    <row r="10" spans="1:14" ht="45.75" customHeight="1" x14ac:dyDescent="0.35">
      <c r="A10" s="36" t="s">
        <v>20</v>
      </c>
      <c r="B10" s="32">
        <v>7213.25</v>
      </c>
      <c r="C10" s="31">
        <v>14816.25</v>
      </c>
      <c r="D10" s="31">
        <v>21405</v>
      </c>
      <c r="E10" s="31">
        <v>23000.69</v>
      </c>
      <c r="F10" s="31">
        <v>13622.8</v>
      </c>
      <c r="G10" s="31">
        <v>6280.53</v>
      </c>
      <c r="H10" s="31">
        <v>5643</v>
      </c>
      <c r="I10" s="31">
        <v>7487</v>
      </c>
      <c r="J10" s="31">
        <v>5643</v>
      </c>
      <c r="K10" s="31">
        <v>10349</v>
      </c>
      <c r="L10" s="31">
        <v>16586</v>
      </c>
      <c r="M10" s="31">
        <v>14829.5</v>
      </c>
      <c r="N10" s="30">
        <f t="shared" si="1"/>
        <v>146876.02000000002</v>
      </c>
    </row>
    <row r="11" spans="1:14" ht="45.75" customHeight="1" x14ac:dyDescent="0.35">
      <c r="A11" s="46" t="s">
        <v>30</v>
      </c>
      <c r="B11" s="32">
        <v>814.03</v>
      </c>
      <c r="C11" s="31">
        <v>3637.15</v>
      </c>
      <c r="D11" s="31">
        <v>1098.33</v>
      </c>
      <c r="E11" s="31"/>
      <c r="F11" s="31"/>
      <c r="G11" s="31">
        <v>60.83</v>
      </c>
      <c r="H11" s="31">
        <v>1026.3699999999999</v>
      </c>
      <c r="I11" s="31">
        <v>4289.22</v>
      </c>
      <c r="J11" s="31"/>
      <c r="K11" s="31">
        <v>919.63</v>
      </c>
      <c r="L11" s="31">
        <v>7219.25</v>
      </c>
      <c r="M11" s="31">
        <v>775.43</v>
      </c>
      <c r="N11" s="30">
        <f t="shared" si="1"/>
        <v>19840.239999999998</v>
      </c>
    </row>
    <row r="12" spans="1:14" ht="45.75" customHeight="1" x14ac:dyDescent="0.35">
      <c r="A12" s="46" t="s">
        <v>38</v>
      </c>
      <c r="B12" s="32">
        <v>34621.370000000003</v>
      </c>
      <c r="C12" s="32">
        <v>34621.370000000003</v>
      </c>
      <c r="D12" s="31">
        <v>34621.269999999997</v>
      </c>
      <c r="E12" s="31">
        <v>34621.370000000003</v>
      </c>
      <c r="F12" s="31">
        <v>34621.370000000003</v>
      </c>
      <c r="G12" s="31">
        <v>34621.370000000003</v>
      </c>
      <c r="H12" s="31">
        <v>34621.370000000003</v>
      </c>
      <c r="I12" s="31">
        <v>34621.370000000003</v>
      </c>
      <c r="J12" s="31">
        <v>34621.370000000003</v>
      </c>
      <c r="K12" s="31">
        <v>34621.370000000003</v>
      </c>
      <c r="L12" s="31">
        <v>49621.37</v>
      </c>
      <c r="M12" s="31">
        <v>34621.370000000003</v>
      </c>
      <c r="N12" s="30">
        <f>SUM(B12:M12)</f>
        <v>430456.33999999997</v>
      </c>
    </row>
    <row r="13" spans="1:14" ht="21.75" customHeight="1" x14ac:dyDescent="0.35">
      <c r="A13" s="36" t="s">
        <v>21</v>
      </c>
      <c r="B13" s="31">
        <v>4168.24</v>
      </c>
      <c r="C13" s="31">
        <v>2576.9499999999998</v>
      </c>
      <c r="D13" s="31">
        <v>4560.13</v>
      </c>
      <c r="E13" s="31">
        <v>1781.3</v>
      </c>
      <c r="F13" s="31">
        <v>1389.41</v>
      </c>
      <c r="G13" s="31">
        <v>1781.3</v>
      </c>
      <c r="H13" s="31">
        <v>6543.3</v>
      </c>
      <c r="I13" s="31">
        <v>5949.54</v>
      </c>
      <c r="J13" s="31">
        <v>4358.24</v>
      </c>
      <c r="K13" s="31">
        <v>4952.01</v>
      </c>
      <c r="L13" s="31">
        <v>1187.53</v>
      </c>
      <c r="M13" s="31">
        <v>3764.48</v>
      </c>
      <c r="N13" s="31">
        <f>SUM(B13:M13)</f>
        <v>43012.43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1621.4</v>
      </c>
      <c r="J14" s="30">
        <f t="shared" si="3"/>
        <v>31548.5</v>
      </c>
      <c r="K14" s="30">
        <f t="shared" si="3"/>
        <v>9644.130000000001</v>
      </c>
      <c r="L14" s="30">
        <f t="shared" si="3"/>
        <v>0</v>
      </c>
      <c r="M14" s="30">
        <f t="shared" si="3"/>
        <v>112190</v>
      </c>
      <c r="N14" s="30">
        <f>N15+N16+N17</f>
        <v>155004.03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>
        <v>1621.4</v>
      </c>
      <c r="J15" s="31"/>
      <c r="K15" s="31">
        <v>5860</v>
      </c>
      <c r="L15" s="71"/>
      <c r="M15" s="31"/>
      <c r="N15" s="31">
        <f>SUM(B15:M15)</f>
        <v>7481.4</v>
      </c>
    </row>
    <row r="16" spans="1:14" ht="40.5" customHeight="1" x14ac:dyDescent="0.35">
      <c r="A16" s="36" t="s">
        <v>24</v>
      </c>
      <c r="B16" s="31"/>
      <c r="C16" s="31"/>
      <c r="D16" s="31"/>
      <c r="E16" s="31"/>
      <c r="F16" s="31"/>
      <c r="G16" s="31"/>
      <c r="H16" s="31"/>
      <c r="I16" s="31"/>
      <c r="J16" s="31">
        <v>31548.5</v>
      </c>
      <c r="K16" s="31"/>
      <c r="L16" s="31"/>
      <c r="M16" s="31">
        <v>110200</v>
      </c>
      <c r="N16" s="31">
        <f>SUM(B16:M16)</f>
        <v>141748.5</v>
      </c>
    </row>
    <row r="17" spans="1:14" ht="40.5" customHeight="1" x14ac:dyDescent="0.35">
      <c r="A17" s="46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>
        <v>3784.13</v>
      </c>
      <c r="L17" s="31"/>
      <c r="M17" s="31">
        <v>1990</v>
      </c>
      <c r="N17" s="31">
        <f>SUM(B17:M17)</f>
        <v>5774.13</v>
      </c>
    </row>
    <row r="18" spans="1:14" ht="40.5" customHeight="1" x14ac:dyDescent="0.35">
      <c r="A18" s="62" t="s">
        <v>50</v>
      </c>
      <c r="B18" s="31"/>
      <c r="C18" s="31"/>
      <c r="D18" s="31"/>
      <c r="E18" s="31">
        <v>5054.08</v>
      </c>
      <c r="F18" s="31">
        <v>22103.98</v>
      </c>
      <c r="G18" s="31">
        <v>6914.79</v>
      </c>
      <c r="H18" s="31">
        <v>6177.2</v>
      </c>
      <c r="I18" s="31">
        <v>13469.42</v>
      </c>
      <c r="J18" s="31">
        <v>5127.38</v>
      </c>
      <c r="K18" s="31">
        <v>6738.77</v>
      </c>
      <c r="L18" s="31">
        <v>2240</v>
      </c>
      <c r="M18" s="31"/>
      <c r="N18" s="31">
        <f>SUM(B18:M18)</f>
        <v>67825.62</v>
      </c>
    </row>
    <row r="19" spans="1:14" ht="40.5" customHeight="1" x14ac:dyDescent="0.35">
      <c r="A19" s="37" t="s">
        <v>53</v>
      </c>
      <c r="B19" s="30">
        <f>B20+B21+B22</f>
        <v>13832.61</v>
      </c>
      <c r="C19" s="30">
        <f t="shared" ref="C19:M19" si="4">C20+C21+C22</f>
        <v>4332.2</v>
      </c>
      <c r="D19" s="30">
        <f t="shared" si="4"/>
        <v>4992.3</v>
      </c>
      <c r="E19" s="30">
        <f t="shared" si="4"/>
        <v>19425.25</v>
      </c>
      <c r="F19" s="30">
        <f t="shared" si="4"/>
        <v>1137.8</v>
      </c>
      <c r="G19" s="30">
        <f t="shared" si="4"/>
        <v>10525</v>
      </c>
      <c r="H19" s="30">
        <f t="shared" si="4"/>
        <v>7215.49</v>
      </c>
      <c r="I19" s="30">
        <f t="shared" si="4"/>
        <v>16991.379999999997</v>
      </c>
      <c r="J19" s="30">
        <f t="shared" si="4"/>
        <v>11195.92</v>
      </c>
      <c r="K19" s="30">
        <f t="shared" si="4"/>
        <v>13579.759999999998</v>
      </c>
      <c r="L19" s="30">
        <f t="shared" si="4"/>
        <v>7186.04</v>
      </c>
      <c r="M19" s="30">
        <f t="shared" si="4"/>
        <v>4800.41</v>
      </c>
      <c r="N19" s="30">
        <f t="shared" ref="N19:N22" si="5">SUM(B19:M19)</f>
        <v>115214.15999999999</v>
      </c>
    </row>
    <row r="20" spans="1:14" ht="40.5" customHeight="1" x14ac:dyDescent="0.35">
      <c r="A20" s="36" t="s">
        <v>54</v>
      </c>
      <c r="B20" s="31">
        <v>6419</v>
      </c>
      <c r="C20" s="31">
        <v>833</v>
      </c>
      <c r="D20" s="31">
        <v>367.5</v>
      </c>
      <c r="E20" s="31">
        <v>13506.85</v>
      </c>
      <c r="F20" s="31">
        <v>2597</v>
      </c>
      <c r="G20" s="31">
        <v>2401</v>
      </c>
      <c r="H20" s="31">
        <v>4005.2</v>
      </c>
      <c r="I20" s="31">
        <v>6103</v>
      </c>
      <c r="J20" s="31">
        <v>9057.4</v>
      </c>
      <c r="K20" s="31">
        <v>4528.7</v>
      </c>
      <c r="L20" s="31">
        <v>-328.9</v>
      </c>
      <c r="M20" s="31">
        <v>480.7</v>
      </c>
      <c r="N20" s="31">
        <f t="shared" si="5"/>
        <v>49970.45</v>
      </c>
    </row>
    <row r="21" spans="1:14" ht="40.5" customHeight="1" x14ac:dyDescent="0.35">
      <c r="A21" s="36" t="s">
        <v>55</v>
      </c>
      <c r="B21" s="31"/>
      <c r="C21" s="31"/>
      <c r="D21" s="31"/>
      <c r="E21" s="31"/>
      <c r="F21" s="31"/>
      <c r="G21" s="31"/>
      <c r="H21" s="31"/>
      <c r="I21" s="31"/>
      <c r="J21" s="31"/>
      <c r="K21" s="31">
        <v>0</v>
      </c>
      <c r="L21" s="31"/>
      <c r="M21" s="31"/>
      <c r="N21" s="31">
        <f t="shared" si="5"/>
        <v>0</v>
      </c>
    </row>
    <row r="22" spans="1:14" ht="40.5" customHeight="1" x14ac:dyDescent="0.35">
      <c r="A22" s="46" t="s">
        <v>56</v>
      </c>
      <c r="B22" s="31">
        <v>7413.61</v>
      </c>
      <c r="C22" s="31">
        <v>3499.2</v>
      </c>
      <c r="D22" s="31">
        <v>4624.8</v>
      </c>
      <c r="E22" s="31">
        <v>5918.4</v>
      </c>
      <c r="F22" s="31">
        <v>-1459.2</v>
      </c>
      <c r="G22" s="31">
        <v>8124</v>
      </c>
      <c r="H22" s="31">
        <v>3210.29</v>
      </c>
      <c r="I22" s="31">
        <v>10888.38</v>
      </c>
      <c r="J22" s="31">
        <v>2138.52</v>
      </c>
      <c r="K22" s="31">
        <v>9051.06</v>
      </c>
      <c r="L22" s="31">
        <v>7514.94</v>
      </c>
      <c r="M22" s="31">
        <v>4319.71</v>
      </c>
      <c r="N22" s="31">
        <f t="shared" si="5"/>
        <v>65243.71</v>
      </c>
    </row>
    <row r="23" spans="1:14" ht="39.75" customHeight="1" x14ac:dyDescent="0.35">
      <c r="A23" s="37" t="s">
        <v>58</v>
      </c>
      <c r="B23" s="30">
        <v>19624.64</v>
      </c>
      <c r="C23" s="30">
        <v>19624.64</v>
      </c>
      <c r="D23" s="30">
        <v>19624.64</v>
      </c>
      <c r="E23" s="30">
        <v>19624.64</v>
      </c>
      <c r="F23" s="30">
        <v>19624.64</v>
      </c>
      <c r="G23" s="30">
        <v>19624.64</v>
      </c>
      <c r="H23" s="30">
        <v>19624.64</v>
      </c>
      <c r="I23" s="30">
        <v>19624.64</v>
      </c>
      <c r="J23" s="30">
        <v>19624.64</v>
      </c>
      <c r="K23" s="30">
        <v>19624.64</v>
      </c>
      <c r="L23" s="30">
        <v>19624.64</v>
      </c>
      <c r="M23" s="30">
        <v>19624.64</v>
      </c>
      <c r="N23" s="30">
        <f t="shared" si="1"/>
        <v>235495.68000000005</v>
      </c>
    </row>
    <row r="24" spans="1:14" ht="22.5" customHeight="1" x14ac:dyDescent="0.35">
      <c r="A24" s="37" t="s">
        <v>25</v>
      </c>
      <c r="B24" s="47">
        <f>B4+B8+B14+B23+B18+B19</f>
        <v>134298.21000000002</v>
      </c>
      <c r="C24" s="47">
        <f t="shared" ref="C24:N24" si="6">C4+C8+C14+C23+C18+C19</f>
        <v>121227.63</v>
      </c>
      <c r="D24" s="47">
        <f t="shared" si="6"/>
        <v>133320.74</v>
      </c>
      <c r="E24" s="47">
        <f t="shared" si="6"/>
        <v>144976.40000000002</v>
      </c>
      <c r="F24" s="47">
        <f t="shared" si="6"/>
        <v>135876.72999999998</v>
      </c>
      <c r="G24" s="47">
        <f t="shared" si="6"/>
        <v>121277.53</v>
      </c>
      <c r="H24" s="47">
        <f t="shared" si="6"/>
        <v>134220.44</v>
      </c>
      <c r="I24" s="47">
        <f t="shared" si="6"/>
        <v>147505.04</v>
      </c>
      <c r="J24" s="47">
        <f t="shared" si="6"/>
        <v>153888.12000000002</v>
      </c>
      <c r="K24" s="47">
        <f t="shared" si="6"/>
        <v>141898.38</v>
      </c>
      <c r="L24" s="47">
        <f t="shared" si="6"/>
        <v>145133.9</v>
      </c>
      <c r="M24" s="47">
        <f t="shared" si="6"/>
        <v>235584.9</v>
      </c>
      <c r="N24" s="47">
        <f t="shared" si="6"/>
        <v>1749208.0199999998</v>
      </c>
    </row>
    <row r="25" spans="1:14" ht="15.75" x14ac:dyDescent="0.25">
      <c r="A25" s="80" t="s">
        <v>61</v>
      </c>
      <c r="B25" s="80"/>
      <c r="C25" s="80"/>
      <c r="D25" s="38"/>
      <c r="E25" s="38"/>
      <c r="F25" s="38"/>
      <c r="G25" s="52"/>
      <c r="H25" s="38"/>
      <c r="I25" s="38"/>
      <c r="J25" s="38"/>
      <c r="K25" s="38"/>
      <c r="L25" s="81" t="s">
        <v>29</v>
      </c>
      <c r="M25" s="81"/>
      <c r="N25" s="81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80" t="s">
        <v>27</v>
      </c>
      <c r="B27" s="80"/>
      <c r="C27" s="80"/>
      <c r="D27" s="38"/>
      <c r="E27" s="38"/>
      <c r="F27" s="38"/>
      <c r="G27" s="38"/>
      <c r="H27" s="38"/>
      <c r="I27" s="38"/>
      <c r="J27" s="38"/>
      <c r="K27" s="38"/>
      <c r="L27" s="81" t="s">
        <v>33</v>
      </c>
      <c r="M27" s="81"/>
      <c r="N27" s="8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D24" sqref="D24:D25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ht="15.75" x14ac:dyDescent="0.25">
      <c r="B1" s="66" t="s">
        <v>52</v>
      </c>
      <c r="C1" s="66"/>
      <c r="D1" s="66"/>
      <c r="E1" s="5"/>
      <c r="F1" s="5"/>
      <c r="G1" s="5"/>
    </row>
    <row r="2" spans="1:7" ht="15.75" x14ac:dyDescent="0.25">
      <c r="B2" s="66"/>
      <c r="C2" s="66" t="s">
        <v>51</v>
      </c>
      <c r="D2" s="66"/>
      <c r="E2" s="5"/>
      <c r="F2" s="5"/>
      <c r="G2" s="5"/>
    </row>
    <row r="3" spans="1:7" ht="15.75" x14ac:dyDescent="0.25">
      <c r="B3" s="66" t="s">
        <v>40</v>
      </c>
      <c r="C3" s="66"/>
      <c r="D3" s="66"/>
      <c r="E3" s="5"/>
      <c r="F3" s="5"/>
      <c r="G3" s="5"/>
    </row>
    <row r="4" spans="1:7" x14ac:dyDescent="0.25">
      <c r="A4" s="56" t="s">
        <v>41</v>
      </c>
      <c r="B4" s="56" t="s">
        <v>41</v>
      </c>
      <c r="C4" s="56"/>
      <c r="D4" s="56" t="s">
        <v>42</v>
      </c>
      <c r="E4" s="56" t="s">
        <v>43</v>
      </c>
    </row>
    <row r="5" spans="1:7" x14ac:dyDescent="0.25">
      <c r="A5" s="57" t="s">
        <v>44</v>
      </c>
      <c r="B5" s="57" t="s">
        <v>45</v>
      </c>
      <c r="C5" s="57" t="s">
        <v>46</v>
      </c>
      <c r="D5" s="57" t="s">
        <v>47</v>
      </c>
      <c r="E5" s="57" t="s">
        <v>48</v>
      </c>
    </row>
    <row r="6" spans="1:7" x14ac:dyDescent="0.25">
      <c r="A6" s="41"/>
      <c r="B6" s="41"/>
      <c r="C6" s="58"/>
      <c r="D6" s="59"/>
      <c r="E6" s="41"/>
    </row>
    <row r="7" spans="1:7" x14ac:dyDescent="0.25">
      <c r="A7" s="41"/>
      <c r="B7" s="41"/>
      <c r="C7" s="58"/>
      <c r="D7" s="59"/>
      <c r="E7" s="60"/>
    </row>
    <row r="8" spans="1:7" x14ac:dyDescent="0.25">
      <c r="A8" s="41"/>
      <c r="B8" s="41"/>
      <c r="C8" s="58"/>
      <c r="D8" s="59"/>
      <c r="E8" s="60"/>
    </row>
    <row r="9" spans="1:7" x14ac:dyDescent="0.25">
      <c r="A9" s="41"/>
      <c r="B9" s="41"/>
      <c r="C9" s="58"/>
      <c r="D9" s="59"/>
      <c r="E9" s="41"/>
    </row>
    <row r="10" spans="1:7" x14ac:dyDescent="0.25">
      <c r="A10" s="41"/>
      <c r="B10" s="41"/>
      <c r="C10" s="58"/>
      <c r="D10" s="59"/>
      <c r="E10" s="41"/>
    </row>
    <row r="11" spans="1:7" x14ac:dyDescent="0.25">
      <c r="A11" s="41"/>
      <c r="B11" s="41"/>
      <c r="C11" s="58"/>
      <c r="D11" s="59"/>
      <c r="E11" s="41"/>
    </row>
    <row r="12" spans="1:7" x14ac:dyDescent="0.25">
      <c r="A12" s="41"/>
      <c r="B12" s="41"/>
      <c r="C12" s="58"/>
      <c r="D12" s="59"/>
      <c r="E12" s="41"/>
    </row>
    <row r="13" spans="1:7" x14ac:dyDescent="0.25">
      <c r="A13" s="41"/>
      <c r="B13" s="41"/>
      <c r="C13" s="58"/>
      <c r="D13" s="59"/>
      <c r="E13" s="41"/>
    </row>
    <row r="14" spans="1:7" x14ac:dyDescent="0.25">
      <c r="A14" s="41"/>
      <c r="B14" s="41"/>
      <c r="C14" s="58"/>
      <c r="D14" s="59"/>
      <c r="E14" s="41"/>
    </row>
    <row r="15" spans="1:7" x14ac:dyDescent="0.25">
      <c r="A15" s="41"/>
      <c r="B15" s="41"/>
      <c r="C15" s="58"/>
      <c r="D15" s="59"/>
      <c r="E15" s="41"/>
    </row>
    <row r="16" spans="1:7" x14ac:dyDescent="0.25">
      <c r="A16" s="41"/>
      <c r="B16" s="41"/>
      <c r="C16" s="58"/>
      <c r="D16" s="59"/>
      <c r="E16" s="41"/>
    </row>
    <row r="17" spans="1:5" x14ac:dyDescent="0.25">
      <c r="A17" s="41"/>
      <c r="B17" s="41"/>
      <c r="C17" s="58"/>
      <c r="D17" s="59"/>
      <c r="E17" s="41"/>
    </row>
    <row r="18" spans="1:5" x14ac:dyDescent="0.25">
      <c r="A18" s="41"/>
      <c r="B18" s="41"/>
      <c r="C18" s="58"/>
      <c r="D18" s="59"/>
      <c r="E18" s="41"/>
    </row>
    <row r="19" spans="1:5" x14ac:dyDescent="0.25">
      <c r="A19" s="41"/>
      <c r="B19" s="41"/>
      <c r="C19" s="58"/>
      <c r="D19" s="59"/>
      <c r="E19" s="41"/>
    </row>
    <row r="20" spans="1:5" x14ac:dyDescent="0.25">
      <c r="A20" s="41"/>
      <c r="B20" s="41"/>
      <c r="C20" s="58"/>
      <c r="D20" s="41"/>
      <c r="E20" s="41"/>
    </row>
    <row r="21" spans="1:5" x14ac:dyDescent="0.25">
      <c r="A21" s="41"/>
      <c r="B21" s="41"/>
      <c r="C21" s="58"/>
      <c r="D21" s="41"/>
      <c r="E21" s="41"/>
    </row>
    <row r="22" spans="1:5" x14ac:dyDescent="0.25">
      <c r="A22" s="41"/>
      <c r="B22" s="41"/>
      <c r="C22" s="58"/>
      <c r="D22" s="41"/>
      <c r="E22" s="41"/>
    </row>
    <row r="23" spans="1:5" x14ac:dyDescent="0.25">
      <c r="A23" s="41"/>
      <c r="B23" s="41"/>
      <c r="C23" s="58"/>
      <c r="D23" s="41"/>
      <c r="E23" s="41"/>
    </row>
    <row r="24" spans="1:5" x14ac:dyDescent="0.25">
      <c r="A24" s="41"/>
      <c r="B24" s="41"/>
      <c r="C24" s="58"/>
      <c r="D24" s="41"/>
      <c r="E24" s="41"/>
    </row>
    <row r="25" spans="1:5" x14ac:dyDescent="0.25">
      <c r="A25" s="41"/>
      <c r="B25" s="41"/>
      <c r="C25" s="58"/>
      <c r="D25" s="41"/>
      <c r="E25" s="41"/>
    </row>
    <row r="26" spans="1:5" x14ac:dyDescent="0.25">
      <c r="A26" s="41"/>
      <c r="B26" s="41"/>
      <c r="C26" s="58"/>
      <c r="D26" s="41"/>
      <c r="E26" s="41"/>
    </row>
    <row r="27" spans="1:5" x14ac:dyDescent="0.25">
      <c r="A27" s="41"/>
      <c r="B27" s="41"/>
      <c r="C27" s="58"/>
      <c r="D27" s="41"/>
      <c r="E27" s="41"/>
    </row>
    <row r="28" spans="1:5" x14ac:dyDescent="0.25">
      <c r="A28" s="41"/>
      <c r="B28" s="41"/>
      <c r="C28" s="58"/>
      <c r="D28" s="41"/>
      <c r="E28" s="41"/>
    </row>
    <row r="29" spans="1:5" x14ac:dyDescent="0.25">
      <c r="A29" s="41"/>
      <c r="B29" s="41"/>
      <c r="C29" s="58"/>
      <c r="D29" s="15"/>
      <c r="E29" s="15"/>
    </row>
    <row r="30" spans="1:5" x14ac:dyDescent="0.25">
      <c r="A30" s="15"/>
      <c r="B30" s="15"/>
      <c r="C30" s="15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  <row r="42" spans="1:5" x14ac:dyDescent="0.25">
      <c r="A42" s="15"/>
      <c r="B42" s="15"/>
      <c r="C42" s="15"/>
      <c r="D42" s="15"/>
      <c r="E42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7" workbookViewId="0">
      <selection activeCell="C13" sqref="C13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39"/>
      <c r="B1" s="76" t="s">
        <v>62</v>
      </c>
      <c r="C1" s="76"/>
      <c r="D1" s="76"/>
    </row>
    <row r="2" spans="1:4" ht="15.75" x14ac:dyDescent="0.25">
      <c r="A2" s="67"/>
      <c r="B2" s="78" t="s">
        <v>51</v>
      </c>
      <c r="C2" s="78"/>
      <c r="D2" s="78"/>
    </row>
    <row r="3" spans="1:4" ht="15.75" x14ac:dyDescent="0.25">
      <c r="A3" s="67"/>
      <c r="B3" s="76" t="s">
        <v>49</v>
      </c>
      <c r="C3" s="76"/>
      <c r="D3" s="76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0"/>
      <c r="B5" s="3" t="s">
        <v>7</v>
      </c>
      <c r="C5" s="10"/>
      <c r="D5" s="10"/>
    </row>
    <row r="6" spans="1:4" x14ac:dyDescent="0.25">
      <c r="A6" s="40">
        <v>1</v>
      </c>
      <c r="B6" s="13" t="s">
        <v>99</v>
      </c>
      <c r="C6" s="40">
        <v>5054.08</v>
      </c>
      <c r="D6" s="3"/>
    </row>
    <row r="7" spans="1:4" x14ac:dyDescent="0.25">
      <c r="A7" s="43"/>
      <c r="B7" s="3" t="s">
        <v>80</v>
      </c>
      <c r="C7" s="3">
        <v>5054.08</v>
      </c>
      <c r="D7" s="14">
        <v>5054.08</v>
      </c>
    </row>
    <row r="8" spans="1:4" x14ac:dyDescent="0.25">
      <c r="A8" s="15"/>
      <c r="B8" s="3" t="s">
        <v>8</v>
      </c>
      <c r="C8" s="18"/>
      <c r="D8" s="61"/>
    </row>
    <row r="9" spans="1:4" x14ac:dyDescent="0.25">
      <c r="A9" s="41">
        <v>1</v>
      </c>
      <c r="B9" s="70" t="s">
        <v>99</v>
      </c>
      <c r="C9" s="43">
        <v>8704.24</v>
      </c>
      <c r="D9" s="14"/>
    </row>
    <row r="10" spans="1:4" x14ac:dyDescent="0.25">
      <c r="A10" s="63">
        <v>2</v>
      </c>
      <c r="B10" s="72" t="s">
        <v>88</v>
      </c>
      <c r="C10" s="68">
        <v>3533.93</v>
      </c>
      <c r="D10" s="69"/>
    </row>
    <row r="11" spans="1:4" x14ac:dyDescent="0.25">
      <c r="A11" s="43">
        <v>3</v>
      </c>
      <c r="B11" s="13" t="s">
        <v>89</v>
      </c>
      <c r="C11" s="43">
        <v>1944.26</v>
      </c>
      <c r="D11" s="15"/>
    </row>
    <row r="12" spans="1:4" x14ac:dyDescent="0.25">
      <c r="A12" s="43">
        <v>4</v>
      </c>
      <c r="B12" s="15" t="s">
        <v>90</v>
      </c>
      <c r="C12" s="15">
        <v>755.25</v>
      </c>
      <c r="D12" s="15"/>
    </row>
    <row r="13" spans="1:4" x14ac:dyDescent="0.25">
      <c r="A13" s="43">
        <v>5</v>
      </c>
      <c r="B13" s="15" t="s">
        <v>91</v>
      </c>
      <c r="C13" s="43">
        <v>166.3</v>
      </c>
      <c r="D13" s="14"/>
    </row>
    <row r="14" spans="1:4" x14ac:dyDescent="0.25">
      <c r="A14" s="43">
        <v>6</v>
      </c>
      <c r="B14" s="15" t="s">
        <v>92</v>
      </c>
      <c r="C14" s="43">
        <v>7000</v>
      </c>
      <c r="D14" s="14"/>
    </row>
    <row r="15" spans="1:4" x14ac:dyDescent="0.25">
      <c r="A15" s="43"/>
      <c r="B15" s="14" t="s">
        <v>84</v>
      </c>
      <c r="C15" s="14">
        <v>22103.98</v>
      </c>
      <c r="D15" s="14">
        <v>27158.06</v>
      </c>
    </row>
    <row r="16" spans="1:4" x14ac:dyDescent="0.25">
      <c r="A16" s="43"/>
      <c r="B16" s="73" t="s">
        <v>9</v>
      </c>
      <c r="C16" s="43"/>
      <c r="D16" s="14"/>
    </row>
    <row r="17" spans="1:4" x14ac:dyDescent="0.25">
      <c r="A17" s="43">
        <v>1</v>
      </c>
      <c r="B17" s="44" t="s">
        <v>99</v>
      </c>
      <c r="C17" s="43">
        <v>6457.99</v>
      </c>
      <c r="D17" s="14"/>
    </row>
    <row r="18" spans="1:4" x14ac:dyDescent="0.25">
      <c r="A18" s="43">
        <v>2</v>
      </c>
      <c r="B18" s="15" t="s">
        <v>94</v>
      </c>
      <c r="C18" s="43">
        <v>456.8</v>
      </c>
      <c r="D18" s="15"/>
    </row>
    <row r="19" spans="1:4" x14ac:dyDescent="0.25">
      <c r="A19" s="43"/>
      <c r="B19" s="14" t="s">
        <v>93</v>
      </c>
      <c r="C19" s="14">
        <f>SUM(C17:C18)</f>
        <v>6914.79</v>
      </c>
      <c r="D19" s="14">
        <v>34072.85</v>
      </c>
    </row>
    <row r="20" spans="1:4" x14ac:dyDescent="0.25">
      <c r="A20" s="43"/>
      <c r="B20" s="14" t="s">
        <v>10</v>
      </c>
      <c r="C20" s="43"/>
      <c r="D20" s="15"/>
    </row>
    <row r="21" spans="1:4" x14ac:dyDescent="0.25">
      <c r="A21" s="43">
        <v>1</v>
      </c>
      <c r="B21" s="15" t="s">
        <v>99</v>
      </c>
      <c r="C21" s="14">
        <v>6177.2</v>
      </c>
      <c r="D21" s="14">
        <v>40250.050000000003</v>
      </c>
    </row>
    <row r="22" spans="1:4" x14ac:dyDescent="0.25">
      <c r="A22" s="43"/>
      <c r="B22" s="33" t="s">
        <v>11</v>
      </c>
      <c r="C22" s="43"/>
      <c r="D22" s="14"/>
    </row>
    <row r="23" spans="1:4" x14ac:dyDescent="0.25">
      <c r="A23" s="15">
        <v>1</v>
      </c>
      <c r="B23" s="26" t="s">
        <v>99</v>
      </c>
      <c r="C23" s="15">
        <v>5896.42</v>
      </c>
      <c r="D23" s="14"/>
    </row>
    <row r="24" spans="1:4" x14ac:dyDescent="0.25">
      <c r="A24" s="15">
        <v>2</v>
      </c>
      <c r="B24" s="24" t="s">
        <v>94</v>
      </c>
      <c r="C24" s="15">
        <v>1376.1</v>
      </c>
      <c r="D24" s="14"/>
    </row>
    <row r="25" spans="1:4" x14ac:dyDescent="0.25">
      <c r="A25" s="15">
        <v>3</v>
      </c>
      <c r="B25" s="26" t="s">
        <v>94</v>
      </c>
      <c r="C25" s="15">
        <v>1696.9</v>
      </c>
      <c r="D25" s="14"/>
    </row>
    <row r="26" spans="1:4" x14ac:dyDescent="0.25">
      <c r="A26" s="15">
        <v>4</v>
      </c>
      <c r="B26" s="24" t="s">
        <v>113</v>
      </c>
      <c r="C26" s="15">
        <v>4500</v>
      </c>
      <c r="D26" s="14"/>
    </row>
    <row r="27" spans="1:4" x14ac:dyDescent="0.25">
      <c r="A27" s="15"/>
      <c r="B27" s="3" t="s">
        <v>106</v>
      </c>
      <c r="C27" s="14">
        <f>SUM(C23:C26)</f>
        <v>13469.42</v>
      </c>
      <c r="D27" s="14">
        <v>53719.47</v>
      </c>
    </row>
    <row r="28" spans="1:4" x14ac:dyDescent="0.25">
      <c r="A28" s="15"/>
      <c r="B28" s="14" t="s">
        <v>12</v>
      </c>
      <c r="C28" s="14"/>
      <c r="D28" s="14"/>
    </row>
    <row r="29" spans="1:4" x14ac:dyDescent="0.25">
      <c r="A29" s="15">
        <v>1</v>
      </c>
      <c r="B29" s="43" t="s">
        <v>99</v>
      </c>
      <c r="C29" s="43">
        <v>3369.38</v>
      </c>
      <c r="D29" s="14"/>
    </row>
    <row r="30" spans="1:4" x14ac:dyDescent="0.25">
      <c r="A30" s="43">
        <v>2</v>
      </c>
      <c r="B30" s="13" t="s">
        <v>115</v>
      </c>
      <c r="C30" s="43">
        <v>1758</v>
      </c>
      <c r="D30" s="14"/>
    </row>
    <row r="31" spans="1:4" x14ac:dyDescent="0.25">
      <c r="A31" s="43"/>
      <c r="B31" s="3" t="s">
        <v>116</v>
      </c>
      <c r="C31" s="14">
        <f>SUM(C29:C30)</f>
        <v>5127.38</v>
      </c>
      <c r="D31" s="14">
        <v>58846.85</v>
      </c>
    </row>
    <row r="32" spans="1:4" x14ac:dyDescent="0.25">
      <c r="A32" s="43"/>
      <c r="B32" s="3" t="s">
        <v>13</v>
      </c>
      <c r="C32" s="43"/>
      <c r="D32" s="14"/>
    </row>
    <row r="33" spans="1:4" x14ac:dyDescent="0.25">
      <c r="A33" s="43">
        <v>1</v>
      </c>
      <c r="B33" s="43" t="s">
        <v>99</v>
      </c>
      <c r="C33" s="43">
        <v>6738.77</v>
      </c>
      <c r="D33" s="14">
        <f>C33+D31</f>
        <v>65585.62</v>
      </c>
    </row>
    <row r="34" spans="1:4" x14ac:dyDescent="0.25">
      <c r="A34" s="43"/>
      <c r="B34" s="3" t="s">
        <v>14</v>
      </c>
      <c r="C34" s="43"/>
      <c r="D34" s="14"/>
    </row>
    <row r="35" spans="1:4" x14ac:dyDescent="0.25">
      <c r="A35" s="43">
        <v>1</v>
      </c>
      <c r="B35" s="13" t="s">
        <v>137</v>
      </c>
      <c r="C35" s="14">
        <v>2240</v>
      </c>
      <c r="D35" s="14">
        <f>C35+D33</f>
        <v>67825.62</v>
      </c>
    </row>
    <row r="36" spans="1:4" x14ac:dyDescent="0.25">
      <c r="A36" s="43"/>
      <c r="B36" s="40"/>
      <c r="C36" s="43"/>
      <c r="D36" s="14"/>
    </row>
    <row r="37" spans="1:4" x14ac:dyDescent="0.25">
      <c r="A37" s="43"/>
      <c r="B37" s="40"/>
      <c r="C37" s="43"/>
      <c r="D37" s="14"/>
    </row>
    <row r="38" spans="1:4" x14ac:dyDescent="0.25">
      <c r="A38" s="15"/>
      <c r="B38" s="43"/>
      <c r="C38" s="43"/>
      <c r="D38" s="14"/>
    </row>
    <row r="39" spans="1:4" x14ac:dyDescent="0.25">
      <c r="A39" s="15"/>
      <c r="B39" s="14"/>
      <c r="C39" s="14"/>
      <c r="D39" s="14"/>
    </row>
    <row r="40" spans="1:4" x14ac:dyDescent="0.25">
      <c r="A40" s="15"/>
      <c r="B40" s="25"/>
      <c r="C40" s="15"/>
      <c r="D40" s="15"/>
    </row>
    <row r="41" spans="1:4" x14ac:dyDescent="0.25">
      <c r="A41" s="15"/>
      <c r="B41" s="24"/>
      <c r="C41" s="15"/>
      <c r="D41" s="14"/>
    </row>
    <row r="42" spans="1:4" x14ac:dyDescent="0.25">
      <c r="A42" s="15"/>
      <c r="B42" s="40"/>
      <c r="C42" s="43"/>
      <c r="D42" s="14"/>
    </row>
    <row r="43" spans="1:4" x14ac:dyDescent="0.25">
      <c r="A43" s="15"/>
      <c r="B43" s="25"/>
      <c r="C43" s="14"/>
      <c r="D43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2021-02-03T02:41:27Z</cp:lastPrinted>
  <dcterms:created xsi:type="dcterms:W3CDTF">2011-07-25T05:21:17Z</dcterms:created>
  <dcterms:modified xsi:type="dcterms:W3CDTF">2021-02-09T08:44:41Z</dcterms:modified>
</cp:coreProperties>
</file>