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38" i="2" l="1"/>
  <c r="D34" i="2"/>
  <c r="D32" i="2"/>
  <c r="D28" i="2"/>
  <c r="D26" i="2"/>
  <c r="D21" i="2"/>
  <c r="D17" i="2"/>
  <c r="N13" i="5" l="1"/>
  <c r="J14" i="5"/>
  <c r="N19" i="5"/>
  <c r="D8" i="4" l="1"/>
  <c r="D13" i="3"/>
  <c r="D19" i="6"/>
  <c r="D21" i="6" s="1"/>
  <c r="D45" i="1"/>
  <c r="C45" i="1"/>
  <c r="C43" i="2"/>
  <c r="D43" i="2" s="1"/>
  <c r="D45" i="2" s="1"/>
  <c r="C41" i="1"/>
  <c r="D41" i="1" s="1"/>
  <c r="C19" i="6"/>
  <c r="C38" i="2"/>
  <c r="C37" i="1"/>
  <c r="C32" i="1"/>
  <c r="C11" i="3"/>
  <c r="C24" i="9"/>
  <c r="C14" i="6"/>
  <c r="C32" i="2"/>
  <c r="C21" i="9"/>
  <c r="C26" i="1"/>
  <c r="C16" i="9"/>
  <c r="C26" i="2"/>
  <c r="C17" i="2"/>
  <c r="D6" i="3"/>
  <c r="D4" i="5"/>
  <c r="C10" i="2"/>
  <c r="D10" i="2" s="1"/>
  <c r="C10" i="1"/>
  <c r="D10" i="1" s="1"/>
  <c r="M4" i="5"/>
  <c r="L4" i="5"/>
  <c r="K4" i="5"/>
  <c r="J4" i="5"/>
  <c r="I4" i="5"/>
  <c r="H4" i="5"/>
  <c r="G4" i="5"/>
  <c r="F4" i="5"/>
  <c r="E4" i="5"/>
  <c r="C4" i="5"/>
  <c r="B4" i="5"/>
  <c r="G19" i="5"/>
  <c r="N22" i="5"/>
  <c r="N21" i="5"/>
  <c r="N20" i="5"/>
  <c r="M19" i="5"/>
  <c r="L19" i="5"/>
  <c r="K19" i="5"/>
  <c r="J19" i="5"/>
  <c r="I19" i="5"/>
  <c r="H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I14" i="5"/>
  <c r="H14" i="5"/>
  <c r="G14" i="5"/>
  <c r="F14" i="5"/>
  <c r="E14" i="5"/>
  <c r="D14" i="5"/>
  <c r="C14" i="5"/>
  <c r="B14" i="5"/>
  <c r="M24" i="5" l="1"/>
  <c r="L24" i="5"/>
  <c r="J24" i="5"/>
  <c r="I24" i="5"/>
  <c r="H24" i="5"/>
  <c r="B24" i="5"/>
  <c r="G24" i="5"/>
  <c r="K24" i="5"/>
  <c r="F24" i="5"/>
  <c r="E24" i="5"/>
  <c r="D24" i="5"/>
  <c r="C24" i="5"/>
  <c r="N6" i="5"/>
  <c r="N2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<sst xmlns="http://schemas.openxmlformats.org/spreadsheetml/2006/main" count="232" uniqueCount="114">
  <si>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</si>
  <si>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</si>
  <si>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</si>
  <si>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</si>
  <si>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</si>
  <si>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</si>
  <si>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</si>
  <si>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</si>
  <si>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</si>
  <si>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</si>
  <si>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</si>
  <si>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</si>
  <si>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</si>
  <si>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</si>
  <si>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</si>
  <si>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</si>
  <si>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</si>
  <si>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</si>
  <si>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</si>
  <si>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</si>
  <si>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</si>
  <si>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</si>
  <si>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</si>
  <si>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</si>
  <si>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</si>
  <si>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</si>
  <si>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</si>
  <si>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</si>
  <si>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</si>
  <si>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</si>
  <si>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</si>
  <si>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</si>
  <si>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</si>
  <si>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</si>
  <si>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</si>
  <si>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</si>
  <si>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</si>
  <si>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</si>
  <si>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</si>
  <si>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</si>
  <si>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</si>
  <si>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</si>
  <si>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</si>
  <si>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</si>
  <si>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</si>
  <si>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</si>
  <si>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</si>
  <si>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</si>
  <si>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</si>
  <si>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</si>
  <si>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</si>
  <si>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Сосновая,8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</si>
  <si>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</si>
  <si>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</si>
  <si>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</si>
  <si>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</si>
  <si>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</si>
  <si>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</si>
  <si>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</si>
  <si>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</si>
  <si>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Лицевой счет. Сводный расчет  2020г</t>
  </si>
  <si>
    <t>Лицевой счёт  2020г</t>
  </si>
  <si>
    <t>Лицевой счёт 2020г</t>
  </si>
  <si>
    <t>Директор ООО УК "Крокус"</t>
  </si>
  <si>
    <t>Ремонт и замена запорной арматуры в кв.24</t>
  </si>
  <si>
    <t>ИТОГО за февраль</t>
  </si>
  <si>
    <t>Размещение информационных наклеек</t>
  </si>
  <si>
    <t xml:space="preserve">Март </t>
  </si>
  <si>
    <t>Итого за март</t>
  </si>
  <si>
    <t>Замена светильника ЖКХ-4</t>
  </si>
  <si>
    <t>Ремонт створки окна в подъезде № 2</t>
  </si>
  <si>
    <t>Итого за апрель</t>
  </si>
  <si>
    <t>Подъезд №2 Замена эл.лампы на 4 этаже</t>
  </si>
  <si>
    <t>Дезинфекция подъезда</t>
  </si>
  <si>
    <t xml:space="preserve">Май </t>
  </si>
  <si>
    <t>Ремонт домофона. Замена доводчика входной двери</t>
  </si>
  <si>
    <t>Итого за май</t>
  </si>
  <si>
    <t>Покраска бордюр с лицевой стороны</t>
  </si>
  <si>
    <t>Покраска контейнеров и ограждения</t>
  </si>
  <si>
    <t xml:space="preserve">Ремонт окна Подъезд №2 </t>
  </si>
  <si>
    <t>Наклейки курение запрещено</t>
  </si>
  <si>
    <t>Наклейки доска объявлений</t>
  </si>
  <si>
    <t>Итого за июнь</t>
  </si>
  <si>
    <t>Скос травы на придомовой территории</t>
  </si>
  <si>
    <t>Чистка фильтров в теплоузле.Промывка теплообменника,системы отопления</t>
  </si>
  <si>
    <t>Вывод воды для полива</t>
  </si>
  <si>
    <t>Поверка счетчиков</t>
  </si>
  <si>
    <t>Итого за июль</t>
  </si>
  <si>
    <t>Прополка травы на детской площадке</t>
  </si>
  <si>
    <t>Ремонт выхода на чердак</t>
  </si>
  <si>
    <t>Итого за август</t>
  </si>
  <si>
    <t>Установка ПРЭМ</t>
  </si>
  <si>
    <t>Замена петли на окне Подъезд №1</t>
  </si>
  <si>
    <t>Монтаж,демонтаж створки окна Подъезд №1</t>
  </si>
  <si>
    <t>Демонтаж кранов для полива</t>
  </si>
  <si>
    <t>Итого за сентябрь</t>
  </si>
  <si>
    <t>Подъезд №1 Замена отвода</t>
  </si>
  <si>
    <t>Демонтаж неисправного клапана на теплоузле.</t>
  </si>
  <si>
    <t>Итого за октябрь</t>
  </si>
  <si>
    <t>Закрытие отдушен в подвалах</t>
  </si>
  <si>
    <t>Подъезд №1 Замена лампы</t>
  </si>
  <si>
    <t>Монтаж прожектора</t>
  </si>
  <si>
    <t>Замена ламп и предохранителей. Подъезд №2</t>
  </si>
  <si>
    <t>Автовышка 1 час по 1500 (монтаж прожектора)</t>
  </si>
  <si>
    <t>Частичный ремонт стояка Квартира №89</t>
  </si>
  <si>
    <t>Итого за ноябрь</t>
  </si>
  <si>
    <t>Замена доводчика входной двери подъезд №1</t>
  </si>
  <si>
    <t>Замена блока КС-2006 Подъезд №2</t>
  </si>
  <si>
    <t xml:space="preserve">Установка дополнительного водосчетчика ХВС </t>
  </si>
  <si>
    <t>Перезапуск насоса ХВС. Развоздушка стояка</t>
  </si>
  <si>
    <t>Итого за декабрь</t>
  </si>
  <si>
    <t>Установка светильников 2шт</t>
  </si>
  <si>
    <t>Монтаж,демонтаж створки окна Подъезд №2</t>
  </si>
  <si>
    <t>Замена обратного клапана в подвале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</si>
</sst>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0" fillId="0" borderId="4" xfId="0" applyFont="1" applyBorder="1"/>
    <xf numFmtId="0" fontId="1" fillId="0" borderId="7" xfId="0" applyFont="1" applyBorder="1"/>
    <xf numFmtId="0" fontId="0" fillId="0" borderId="6" xfId="0" applyBorder="1"/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right"/>
    </xf>
    <xf numFmtId="0" fontId="0" fillId="0" borderId="6" xfId="0" applyBorder="1" applyAlignment="1">
      <alignment wrapText="1"/>
    </xf>
    <xf numFmtId="0" fontId="0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34" workbookViewId="0">
      <selection activeCell="D45" sqref="D4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0" t="s">
        <v>61</v>
      </c>
      <c r="C1" s="70"/>
      <c r="D1" s="70"/>
      <c r="E1" s="7"/>
      <c r="F1" s="7"/>
      <c r="G1" s="7"/>
      <c r="H1" s="7"/>
    </row>
    <row r="2" spans="1:8" ht="15.95" customHeight="1" x14ac:dyDescent="0.25">
      <c r="A2" s="1"/>
      <c r="B2" s="2" t="s">
        <v>51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69" t="s">
        <v>4</v>
      </c>
      <c r="C3" s="69"/>
      <c r="D3" s="69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13">
        <v>1</v>
      </c>
      <c r="B6" s="13" t="s">
        <v>57</v>
      </c>
      <c r="C6" s="13">
        <v>1223.92</v>
      </c>
      <c r="D6" s="3">
        <v>1223.92</v>
      </c>
      <c r="E6" s="6"/>
      <c r="F6" s="1"/>
    </row>
    <row r="7" spans="1:8" x14ac:dyDescent="0.25">
      <c r="A7" s="13"/>
      <c r="B7" s="3" t="s">
        <v>5</v>
      </c>
      <c r="C7" s="13"/>
      <c r="D7" s="3"/>
      <c r="E7" s="6"/>
      <c r="F7" s="1"/>
    </row>
    <row r="8" spans="1:8" ht="30" x14ac:dyDescent="0.25">
      <c r="A8" s="13">
        <v>1</v>
      </c>
      <c r="B8" s="13" t="s">
        <v>57</v>
      </c>
      <c r="C8" s="13">
        <v>1223.92</v>
      </c>
      <c r="D8" s="3"/>
      <c r="E8" s="6"/>
      <c r="F8" s="1"/>
    </row>
    <row r="9" spans="1:8" x14ac:dyDescent="0.25">
      <c r="A9" s="13">
        <v>2</v>
      </c>
      <c r="B9" s="40" t="s">
        <v>64</v>
      </c>
      <c r="C9" s="13">
        <v>300</v>
      </c>
      <c r="D9" s="3"/>
      <c r="E9" s="6"/>
      <c r="F9" s="1"/>
    </row>
    <row r="10" spans="1:8" x14ac:dyDescent="0.25">
      <c r="A10" s="13"/>
      <c r="B10" s="3" t="s">
        <v>65</v>
      </c>
      <c r="C10" s="3">
        <f>SUM(C8:C9)</f>
        <v>1523.92</v>
      </c>
      <c r="D10" s="3">
        <f>D6+C10</f>
        <v>2747.84</v>
      </c>
      <c r="E10" s="6"/>
      <c r="F10" s="1"/>
    </row>
    <row r="11" spans="1:8" s="5" customFormat="1" x14ac:dyDescent="0.25">
      <c r="A11" s="13"/>
      <c r="B11" s="3" t="s">
        <v>67</v>
      </c>
      <c r="C11" s="40"/>
      <c r="D11" s="3"/>
      <c r="E11" s="11"/>
      <c r="F11" s="4"/>
    </row>
    <row r="12" spans="1:8" s="5" customFormat="1" ht="30" x14ac:dyDescent="0.25">
      <c r="A12" s="13"/>
      <c r="B12" s="13" t="s">
        <v>57</v>
      </c>
      <c r="C12" s="13">
        <v>1223.92</v>
      </c>
      <c r="D12" s="3">
        <v>3971.76</v>
      </c>
      <c r="E12" s="4"/>
      <c r="F12" s="4"/>
    </row>
    <row r="13" spans="1:8" x14ac:dyDescent="0.25">
      <c r="A13" s="40"/>
      <c r="B13" s="3" t="s">
        <v>68</v>
      </c>
      <c r="C13" s="13">
        <v>1223.92</v>
      </c>
      <c r="D13" s="3"/>
      <c r="E13" s="1"/>
      <c r="F13" s="1"/>
    </row>
    <row r="14" spans="1:8" x14ac:dyDescent="0.25">
      <c r="A14" s="13"/>
      <c r="B14" s="3" t="s">
        <v>7</v>
      </c>
      <c r="C14" s="13"/>
      <c r="D14" s="3"/>
      <c r="E14" s="1"/>
      <c r="F14" s="1"/>
    </row>
    <row r="15" spans="1:8" ht="30" x14ac:dyDescent="0.25">
      <c r="A15" s="40">
        <v>1</v>
      </c>
      <c r="B15" s="13" t="s">
        <v>57</v>
      </c>
      <c r="C15" s="40">
        <v>1223.92</v>
      </c>
      <c r="D15" s="3"/>
      <c r="E15" s="1"/>
      <c r="F15" s="1"/>
    </row>
    <row r="16" spans="1:8" x14ac:dyDescent="0.25">
      <c r="A16" s="13"/>
      <c r="B16" s="3" t="s">
        <v>71</v>
      </c>
      <c r="C16" s="3">
        <v>1223.92</v>
      </c>
      <c r="D16" s="3">
        <v>5195.68</v>
      </c>
      <c r="E16" s="1"/>
      <c r="F16" s="1"/>
    </row>
    <row r="17" spans="1:6" x14ac:dyDescent="0.25">
      <c r="A17" s="40"/>
      <c r="B17" s="3" t="s">
        <v>74</v>
      </c>
      <c r="C17" s="40"/>
      <c r="D17" s="3"/>
      <c r="E17" s="1"/>
      <c r="F17" s="1"/>
    </row>
    <row r="18" spans="1:6" s="5" customFormat="1" ht="30" x14ac:dyDescent="0.25">
      <c r="A18" s="40">
        <v>1</v>
      </c>
      <c r="B18" s="13" t="s">
        <v>57</v>
      </c>
      <c r="C18" s="3">
        <v>1223.92</v>
      </c>
      <c r="D18" s="3">
        <v>6419.6</v>
      </c>
      <c r="E18" s="4"/>
      <c r="F18" s="4"/>
    </row>
    <row r="19" spans="1:6" s="5" customFormat="1" x14ac:dyDescent="0.25">
      <c r="A19" s="40"/>
      <c r="B19" s="3" t="s">
        <v>9</v>
      </c>
      <c r="C19" s="40"/>
      <c r="D19" s="3"/>
      <c r="E19" s="4"/>
      <c r="F19" s="4"/>
    </row>
    <row r="20" spans="1:6" ht="30" x14ac:dyDescent="0.25">
      <c r="A20" s="40">
        <v>1</v>
      </c>
      <c r="B20" s="13" t="s">
        <v>57</v>
      </c>
      <c r="C20" s="3">
        <v>1223.92</v>
      </c>
      <c r="D20" s="3">
        <v>7643.52</v>
      </c>
      <c r="E20" s="1"/>
      <c r="F20" s="1"/>
    </row>
    <row r="21" spans="1:6" x14ac:dyDescent="0.25">
      <c r="A21" s="40"/>
      <c r="B21" s="3" t="s">
        <v>10</v>
      </c>
      <c r="C21" s="40"/>
      <c r="D21" s="3"/>
      <c r="E21" s="1"/>
      <c r="F21" s="1"/>
    </row>
    <row r="22" spans="1:6" ht="30" x14ac:dyDescent="0.25">
      <c r="A22" s="40">
        <v>1</v>
      </c>
      <c r="B22" s="13" t="s">
        <v>57</v>
      </c>
      <c r="C22" s="13">
        <v>1223.92</v>
      </c>
      <c r="D22" s="3"/>
      <c r="E22" s="1"/>
      <c r="F22" s="1"/>
    </row>
    <row r="23" spans="1:6" ht="30" x14ac:dyDescent="0.25">
      <c r="A23" s="40">
        <v>2</v>
      </c>
      <c r="B23" s="40" t="s">
        <v>84</v>
      </c>
      <c r="C23" s="40">
        <v>900</v>
      </c>
      <c r="D23" s="3"/>
      <c r="E23" s="1"/>
      <c r="F23" s="1"/>
    </row>
    <row r="24" spans="1:6" x14ac:dyDescent="0.25">
      <c r="A24" s="40">
        <v>3</v>
      </c>
      <c r="B24" s="40" t="s">
        <v>85</v>
      </c>
      <c r="C24" s="40">
        <v>827.5</v>
      </c>
      <c r="D24" s="3"/>
      <c r="E24" s="1"/>
      <c r="F24" s="1"/>
    </row>
    <row r="25" spans="1:6" x14ac:dyDescent="0.25">
      <c r="A25" s="40">
        <v>4</v>
      </c>
      <c r="B25" s="13" t="s">
        <v>86</v>
      </c>
      <c r="C25" s="13">
        <v>9500</v>
      </c>
      <c r="D25" s="3"/>
      <c r="E25" s="1"/>
      <c r="F25" s="1"/>
    </row>
    <row r="26" spans="1:6" x14ac:dyDescent="0.25">
      <c r="A26" s="40"/>
      <c r="B26" s="3" t="s">
        <v>87</v>
      </c>
      <c r="C26" s="3">
        <f>SUM(C22:C25)</f>
        <v>12451.42</v>
      </c>
      <c r="D26" s="3">
        <v>20094.939999999999</v>
      </c>
      <c r="E26" s="1"/>
      <c r="F26" s="1"/>
    </row>
    <row r="27" spans="1:6" x14ac:dyDescent="0.25">
      <c r="A27" s="40"/>
      <c r="B27" s="3" t="s">
        <v>11</v>
      </c>
      <c r="C27" s="13"/>
      <c r="D27" s="3"/>
      <c r="E27" s="1"/>
      <c r="F27" s="1"/>
    </row>
    <row r="28" spans="1:6" ht="30" x14ac:dyDescent="0.25">
      <c r="A28" s="40">
        <v>1</v>
      </c>
      <c r="B28" s="13" t="s">
        <v>57</v>
      </c>
      <c r="C28" s="3">
        <v>1223.92</v>
      </c>
      <c r="D28" s="3">
        <v>21318.86</v>
      </c>
      <c r="E28" s="1"/>
      <c r="F28" s="1"/>
    </row>
    <row r="29" spans="1:6" x14ac:dyDescent="0.25">
      <c r="A29" s="40"/>
      <c r="B29" s="3" t="s">
        <v>12</v>
      </c>
      <c r="C29" s="40"/>
      <c r="D29" s="3"/>
      <c r="E29" s="1"/>
      <c r="F29" s="1"/>
    </row>
    <row r="30" spans="1:6" ht="30" x14ac:dyDescent="0.25">
      <c r="A30" s="40">
        <v>1</v>
      </c>
      <c r="B30" s="13" t="s">
        <v>57</v>
      </c>
      <c r="C30" s="40">
        <v>1223.92</v>
      </c>
      <c r="D30" s="3"/>
      <c r="E30" s="1"/>
      <c r="F30" s="1"/>
    </row>
    <row r="31" spans="1:6" x14ac:dyDescent="0.25">
      <c r="A31" s="40">
        <v>2</v>
      </c>
      <c r="B31" s="13" t="s">
        <v>94</v>
      </c>
      <c r="C31" s="40">
        <v>150</v>
      </c>
      <c r="D31" s="40"/>
      <c r="E31" s="1"/>
      <c r="F31" s="1"/>
    </row>
    <row r="32" spans="1:6" x14ac:dyDescent="0.25">
      <c r="A32" s="40"/>
      <c r="B32" s="3" t="s">
        <v>95</v>
      </c>
      <c r="C32" s="3">
        <f>SUM(C30:C31)</f>
        <v>1373.92</v>
      </c>
      <c r="D32" s="3">
        <v>22692.78</v>
      </c>
      <c r="E32" s="1"/>
      <c r="F32" s="1"/>
    </row>
    <row r="33" spans="1:6" x14ac:dyDescent="0.25">
      <c r="A33" s="40"/>
      <c r="B33" s="3" t="s">
        <v>13</v>
      </c>
      <c r="C33" s="40"/>
      <c r="D33" s="40"/>
      <c r="E33" s="1"/>
      <c r="F33" s="1"/>
    </row>
    <row r="34" spans="1:6" ht="30" x14ac:dyDescent="0.25">
      <c r="A34" s="13">
        <v>1</v>
      </c>
      <c r="B34" s="13" t="s">
        <v>57</v>
      </c>
      <c r="C34" s="13">
        <v>1223.92</v>
      </c>
      <c r="D34" s="13"/>
      <c r="E34" s="1"/>
      <c r="F34" s="1"/>
    </row>
    <row r="35" spans="1:6" x14ac:dyDescent="0.25">
      <c r="A35" s="13">
        <v>2</v>
      </c>
      <c r="B35" s="13" t="s">
        <v>96</v>
      </c>
      <c r="C35" s="13">
        <v>204</v>
      </c>
      <c r="D35" s="13"/>
      <c r="E35" s="1"/>
      <c r="F35" s="1"/>
    </row>
    <row r="36" spans="1:6" x14ac:dyDescent="0.25">
      <c r="A36" s="13">
        <v>3</v>
      </c>
      <c r="B36" s="13" t="s">
        <v>97</v>
      </c>
      <c r="C36" s="13">
        <v>1552</v>
      </c>
      <c r="D36" s="3"/>
      <c r="E36" s="1"/>
      <c r="F36" s="1"/>
    </row>
    <row r="37" spans="1:6" x14ac:dyDescent="0.25">
      <c r="A37" s="13"/>
      <c r="B37" s="3" t="s">
        <v>98</v>
      </c>
      <c r="C37" s="3">
        <f>SUM(C34:C36)</f>
        <v>2979.92</v>
      </c>
      <c r="D37" s="3">
        <v>25672.7</v>
      </c>
      <c r="E37" s="1"/>
      <c r="F37" s="1"/>
    </row>
    <row r="38" spans="1:6" x14ac:dyDescent="0.25">
      <c r="A38" s="13"/>
      <c r="B38" s="3" t="s">
        <v>14</v>
      </c>
      <c r="C38" s="13"/>
      <c r="D38" s="3"/>
      <c r="E38" s="1"/>
      <c r="F38" s="1"/>
    </row>
    <row r="39" spans="1:6" ht="30" x14ac:dyDescent="0.25">
      <c r="A39" s="13">
        <v>1</v>
      </c>
      <c r="B39" s="13" t="s">
        <v>57</v>
      </c>
      <c r="C39" s="13">
        <v>1223.92</v>
      </c>
      <c r="D39" s="3"/>
      <c r="E39" s="1"/>
      <c r="F39" s="1"/>
    </row>
    <row r="40" spans="1:6" x14ac:dyDescent="0.25">
      <c r="A40" s="13">
        <v>2</v>
      </c>
      <c r="B40" s="13" t="s">
        <v>104</v>
      </c>
      <c r="C40" s="13">
        <v>1398</v>
      </c>
      <c r="D40" s="3"/>
      <c r="E40" s="1"/>
      <c r="F40" s="1"/>
    </row>
    <row r="41" spans="1:6" x14ac:dyDescent="0.25">
      <c r="A41" s="13"/>
      <c r="B41" s="3" t="s">
        <v>105</v>
      </c>
      <c r="C41" s="3">
        <f>SUM(C39:C40)</f>
        <v>2621.92</v>
      </c>
      <c r="D41" s="3">
        <f>C41+D37</f>
        <v>28294.620000000003</v>
      </c>
      <c r="E41" s="1"/>
      <c r="F41" s="1"/>
    </row>
    <row r="42" spans="1:6" x14ac:dyDescent="0.25">
      <c r="A42" s="13"/>
      <c r="B42" s="3" t="s">
        <v>15</v>
      </c>
      <c r="C42" s="13"/>
      <c r="D42" s="3"/>
      <c r="E42" s="1"/>
      <c r="F42" s="1"/>
    </row>
    <row r="43" spans="1:6" ht="30" x14ac:dyDescent="0.25">
      <c r="A43" s="13">
        <v>1</v>
      </c>
      <c r="B43" s="13" t="s">
        <v>57</v>
      </c>
      <c r="C43" s="13">
        <v>1223.92</v>
      </c>
      <c r="D43" s="3"/>
      <c r="E43" s="1"/>
      <c r="F43" s="1"/>
    </row>
    <row r="44" spans="1:6" x14ac:dyDescent="0.25">
      <c r="A44" s="13">
        <v>2</v>
      </c>
      <c r="B44" s="13" t="s">
        <v>109</v>
      </c>
      <c r="C44" s="13">
        <v>300</v>
      </c>
      <c r="D44" s="3"/>
      <c r="E44" s="1"/>
      <c r="F44" s="1"/>
    </row>
    <row r="45" spans="1:6" x14ac:dyDescent="0.25">
      <c r="A45" s="13"/>
      <c r="B45" s="3" t="s">
        <v>110</v>
      </c>
      <c r="C45" s="3">
        <f>SUM(C43:C44)</f>
        <v>1523.92</v>
      </c>
      <c r="D45" s="3">
        <f>C45+D41</f>
        <v>29818.54</v>
      </c>
      <c r="E45" s="1"/>
      <c r="F45" s="1"/>
    </row>
    <row r="46" spans="1:6" x14ac:dyDescent="0.25">
      <c r="A46" s="13"/>
      <c r="B46" s="13"/>
      <c r="C46" s="13"/>
      <c r="D46" s="3"/>
      <c r="E46" s="1"/>
      <c r="F46" s="1"/>
    </row>
    <row r="47" spans="1:6" x14ac:dyDescent="0.25">
      <c r="A47" s="13"/>
      <c r="B47" s="3"/>
      <c r="C47" s="13"/>
      <c r="D47" s="3"/>
      <c r="E47" s="1"/>
      <c r="F47" s="1"/>
    </row>
    <row r="48" spans="1:6" x14ac:dyDescent="0.25">
      <c r="A48" s="13"/>
      <c r="B48" s="13"/>
      <c r="C48" s="13"/>
      <c r="D48" s="3"/>
      <c r="E48" s="1"/>
      <c r="F48" s="1"/>
    </row>
    <row r="49" spans="1:6" x14ac:dyDescent="0.25">
      <c r="A49" s="13"/>
      <c r="B49" s="13"/>
      <c r="C49" s="13"/>
      <c r="D49" s="3"/>
      <c r="E49" s="1"/>
      <c r="F49" s="1"/>
    </row>
    <row r="50" spans="1:6" x14ac:dyDescent="0.25">
      <c r="A50" s="13"/>
      <c r="B50" s="3"/>
      <c r="C50" s="3"/>
      <c r="D50" s="3"/>
      <c r="E50" s="1"/>
      <c r="F50" s="1"/>
    </row>
    <row r="51" spans="1:6" x14ac:dyDescent="0.25">
      <c r="A51" s="13"/>
      <c r="B51" s="50"/>
      <c r="C51" s="13"/>
      <c r="D51" s="13"/>
      <c r="E51" s="1"/>
      <c r="F5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11" workbookViewId="0">
      <selection activeCell="D38" sqref="D38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0" t="s">
        <v>61</v>
      </c>
      <c r="C1" s="70"/>
      <c r="D1" s="70"/>
      <c r="E1" s="7"/>
      <c r="F1" s="7"/>
      <c r="G1" s="7"/>
    </row>
    <row r="2" spans="1:15" ht="15.95" customHeight="1" x14ac:dyDescent="0.25">
      <c r="A2" s="1"/>
      <c r="B2" s="2" t="s">
        <v>51</v>
      </c>
      <c r="C2" s="39"/>
      <c r="D2" s="39"/>
      <c r="E2" s="1"/>
      <c r="F2" s="1"/>
      <c r="G2" s="1"/>
    </row>
    <row r="3" spans="1:15" ht="15.95" customHeight="1" x14ac:dyDescent="0.25">
      <c r="A3" s="1"/>
      <c r="B3" s="69" t="s">
        <v>6</v>
      </c>
      <c r="C3" s="69"/>
      <c r="D3" s="69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2</v>
      </c>
      <c r="C5" s="8"/>
      <c r="D5" s="8"/>
      <c r="E5" s="1"/>
      <c r="F5" s="1"/>
      <c r="G5" s="1"/>
    </row>
    <row r="6" spans="1:15" s="1" customFormat="1" x14ac:dyDescent="0.25">
      <c r="A6" s="40">
        <v>1</v>
      </c>
      <c r="B6" s="40" t="s">
        <v>59</v>
      </c>
      <c r="C6" s="40">
        <v>2937</v>
      </c>
      <c r="D6" s="3">
        <v>2937</v>
      </c>
      <c r="H6"/>
      <c r="I6"/>
      <c r="J6"/>
      <c r="K6"/>
      <c r="L6"/>
      <c r="M6"/>
      <c r="N6"/>
      <c r="O6"/>
    </row>
    <row r="7" spans="1:15" s="4" customFormat="1" x14ac:dyDescent="0.25">
      <c r="A7" s="40"/>
      <c r="B7" s="3" t="s">
        <v>5</v>
      </c>
      <c r="C7" s="40"/>
      <c r="D7" s="3"/>
      <c r="H7"/>
      <c r="I7"/>
      <c r="J7"/>
      <c r="K7"/>
      <c r="L7"/>
      <c r="M7"/>
      <c r="N7"/>
      <c r="O7"/>
    </row>
    <row r="8" spans="1:15" s="4" customFormat="1" x14ac:dyDescent="0.25">
      <c r="A8" s="40">
        <v>1</v>
      </c>
      <c r="B8" s="40" t="s">
        <v>59</v>
      </c>
      <c r="C8" s="40">
        <v>2937</v>
      </c>
      <c r="D8" s="3"/>
      <c r="H8"/>
      <c r="I8"/>
      <c r="J8"/>
      <c r="K8"/>
      <c r="L8"/>
      <c r="M8"/>
      <c r="N8"/>
      <c r="O8"/>
    </row>
    <row r="9" spans="1:15" s="1" customFormat="1" ht="15" customHeight="1" x14ac:dyDescent="0.25">
      <c r="A9" s="40">
        <v>2</v>
      </c>
      <c r="B9" s="40" t="s">
        <v>66</v>
      </c>
      <c r="C9" s="40">
        <v>180</v>
      </c>
      <c r="D9" s="3"/>
      <c r="H9"/>
      <c r="I9"/>
      <c r="J9"/>
      <c r="K9"/>
      <c r="L9"/>
      <c r="M9"/>
      <c r="N9"/>
      <c r="O9"/>
    </row>
    <row r="10" spans="1:15" s="1" customFormat="1" ht="15" customHeight="1" x14ac:dyDescent="0.25">
      <c r="A10" s="40"/>
      <c r="B10" s="3" t="s">
        <v>65</v>
      </c>
      <c r="C10" s="3">
        <f>SUM(C8:C9)</f>
        <v>3117</v>
      </c>
      <c r="D10" s="3">
        <f>D6+C10</f>
        <v>6054</v>
      </c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40"/>
      <c r="B11" s="3" t="s">
        <v>3</v>
      </c>
      <c r="C11" s="40"/>
      <c r="D11" s="3"/>
      <c r="H11"/>
      <c r="I11"/>
      <c r="J11"/>
      <c r="K11"/>
      <c r="L11"/>
      <c r="M11"/>
      <c r="N11"/>
      <c r="O11"/>
    </row>
    <row r="12" spans="1:15" s="1" customFormat="1" x14ac:dyDescent="0.25">
      <c r="A12" s="40">
        <v>1</v>
      </c>
      <c r="B12" s="13" t="s">
        <v>59</v>
      </c>
      <c r="C12" s="40">
        <v>2937</v>
      </c>
      <c r="D12" s="3"/>
      <c r="H12"/>
      <c r="I12"/>
      <c r="J12"/>
      <c r="K12"/>
      <c r="L12"/>
      <c r="M12"/>
      <c r="N12"/>
      <c r="O12"/>
    </row>
    <row r="13" spans="1:15" s="1" customFormat="1" x14ac:dyDescent="0.25">
      <c r="A13" s="40"/>
      <c r="B13" s="3" t="s">
        <v>68</v>
      </c>
      <c r="C13" s="40">
        <v>2937</v>
      </c>
      <c r="D13" s="3">
        <v>8991</v>
      </c>
      <c r="H13"/>
      <c r="I13"/>
      <c r="J13"/>
      <c r="K13"/>
      <c r="L13"/>
      <c r="M13"/>
      <c r="N13"/>
      <c r="O13"/>
    </row>
    <row r="14" spans="1:15" s="1" customFormat="1" x14ac:dyDescent="0.25">
      <c r="A14" s="40"/>
      <c r="B14" s="3" t="s">
        <v>7</v>
      </c>
      <c r="C14" s="40"/>
      <c r="D14" s="3"/>
      <c r="H14"/>
      <c r="I14"/>
      <c r="J14"/>
      <c r="K14"/>
      <c r="L14"/>
      <c r="M14"/>
      <c r="N14"/>
      <c r="O14"/>
    </row>
    <row r="15" spans="1:15" s="4" customFormat="1" x14ac:dyDescent="0.25">
      <c r="A15" s="40">
        <v>1</v>
      </c>
      <c r="B15" s="13" t="s">
        <v>59</v>
      </c>
      <c r="C15" s="40">
        <v>2937</v>
      </c>
      <c r="D15" s="3"/>
      <c r="H15"/>
      <c r="I15"/>
      <c r="J15"/>
      <c r="K15"/>
      <c r="L15"/>
      <c r="M15"/>
      <c r="N15"/>
      <c r="O15"/>
    </row>
    <row r="16" spans="1:15" s="4" customFormat="1" x14ac:dyDescent="0.25">
      <c r="A16" s="40">
        <v>2</v>
      </c>
      <c r="B16" s="13" t="s">
        <v>79</v>
      </c>
      <c r="C16" s="40">
        <v>1338</v>
      </c>
      <c r="D16" s="3"/>
      <c r="H16"/>
      <c r="I16"/>
      <c r="J16"/>
      <c r="K16"/>
      <c r="L16"/>
      <c r="M16"/>
      <c r="N16"/>
      <c r="O16"/>
    </row>
    <row r="17" spans="1:15" s="4" customFormat="1" x14ac:dyDescent="0.25">
      <c r="A17" s="40"/>
      <c r="B17" s="3" t="s">
        <v>71</v>
      </c>
      <c r="C17" s="3">
        <f>SUM(C15:C16)</f>
        <v>4275</v>
      </c>
      <c r="D17" s="3">
        <f>C17+D13</f>
        <v>13266</v>
      </c>
      <c r="H17"/>
      <c r="I17"/>
      <c r="J17"/>
      <c r="K17"/>
      <c r="L17"/>
      <c r="M17"/>
      <c r="N17"/>
      <c r="O17"/>
    </row>
    <row r="18" spans="1:15" s="4" customFormat="1" x14ac:dyDescent="0.25">
      <c r="A18" s="40"/>
      <c r="B18" s="3" t="s">
        <v>8</v>
      </c>
      <c r="C18" s="40"/>
      <c r="D18" s="3"/>
      <c r="H18"/>
      <c r="I18"/>
      <c r="J18"/>
      <c r="K18"/>
      <c r="L18"/>
      <c r="M18"/>
      <c r="N18"/>
      <c r="O18"/>
    </row>
    <row r="19" spans="1:15" s="1" customFormat="1" x14ac:dyDescent="0.25">
      <c r="A19" s="40">
        <v>1</v>
      </c>
      <c r="B19" s="13" t="s">
        <v>59</v>
      </c>
      <c r="C19" s="40">
        <v>2937</v>
      </c>
      <c r="D19" s="3"/>
      <c r="H19"/>
      <c r="I19"/>
      <c r="J19"/>
      <c r="K19"/>
      <c r="L19"/>
      <c r="M19"/>
      <c r="N19"/>
      <c r="O19"/>
    </row>
    <row r="20" spans="1:15" s="1" customFormat="1" ht="30" x14ac:dyDescent="0.25">
      <c r="A20" s="40">
        <v>2</v>
      </c>
      <c r="B20" s="40" t="s">
        <v>75</v>
      </c>
      <c r="C20" s="40">
        <v>3200</v>
      </c>
      <c r="D20" s="3"/>
      <c r="H20"/>
      <c r="I20"/>
      <c r="J20"/>
      <c r="K20"/>
      <c r="L20"/>
      <c r="M20"/>
      <c r="N20"/>
      <c r="O20"/>
    </row>
    <row r="21" spans="1:15" s="1" customFormat="1" x14ac:dyDescent="0.25">
      <c r="A21" s="40"/>
      <c r="B21" s="3" t="s">
        <v>76</v>
      </c>
      <c r="C21" s="3">
        <v>6137</v>
      </c>
      <c r="D21" s="3">
        <f>C21+D17</f>
        <v>19403</v>
      </c>
      <c r="H21"/>
      <c r="I21"/>
      <c r="J21"/>
      <c r="K21"/>
      <c r="L21"/>
      <c r="M21"/>
      <c r="N21"/>
      <c r="O21"/>
    </row>
    <row r="22" spans="1:15" s="1" customFormat="1" x14ac:dyDescent="0.25">
      <c r="A22" s="40"/>
      <c r="B22" s="3" t="s">
        <v>9</v>
      </c>
      <c r="C22" s="40"/>
      <c r="D22" s="3"/>
      <c r="H22"/>
      <c r="I22"/>
      <c r="J22"/>
      <c r="K22"/>
      <c r="L22"/>
      <c r="M22"/>
      <c r="N22"/>
      <c r="O22"/>
    </row>
    <row r="23" spans="1:15" s="4" customFormat="1" x14ac:dyDescent="0.25">
      <c r="A23" s="40">
        <v>1</v>
      </c>
      <c r="B23" s="13" t="s">
        <v>59</v>
      </c>
      <c r="C23" s="40">
        <v>2937</v>
      </c>
      <c r="D23" s="3"/>
      <c r="H23"/>
      <c r="I23"/>
      <c r="J23"/>
      <c r="K23"/>
      <c r="L23"/>
      <c r="M23"/>
      <c r="N23"/>
      <c r="O23"/>
    </row>
    <row r="24" spans="1:15" s="1" customFormat="1" x14ac:dyDescent="0.25">
      <c r="A24" s="40">
        <v>2</v>
      </c>
      <c r="B24" s="40" t="s">
        <v>80</v>
      </c>
      <c r="C24" s="40">
        <v>70</v>
      </c>
      <c r="D24" s="13"/>
      <c r="H24"/>
      <c r="I24"/>
      <c r="J24"/>
      <c r="K24"/>
      <c r="L24"/>
      <c r="M24"/>
      <c r="N24"/>
      <c r="O24"/>
    </row>
    <row r="25" spans="1:15" s="1" customFormat="1" x14ac:dyDescent="0.25">
      <c r="A25" s="40">
        <v>3</v>
      </c>
      <c r="B25" s="13" t="s">
        <v>81</v>
      </c>
      <c r="C25" s="40">
        <v>64</v>
      </c>
      <c r="D25" s="13"/>
      <c r="H25"/>
      <c r="I25"/>
      <c r="J25"/>
      <c r="K25"/>
      <c r="L25"/>
      <c r="M25"/>
      <c r="N25"/>
      <c r="O25"/>
    </row>
    <row r="26" spans="1:15" s="1" customFormat="1" x14ac:dyDescent="0.25">
      <c r="A26" s="40"/>
      <c r="B26" s="3" t="s">
        <v>82</v>
      </c>
      <c r="C26" s="3">
        <f>SUM(C23:C25)</f>
        <v>3071</v>
      </c>
      <c r="D26" s="3">
        <f>C26+D21</f>
        <v>22474</v>
      </c>
      <c r="H26"/>
      <c r="I26"/>
      <c r="J26"/>
      <c r="K26"/>
      <c r="L26"/>
      <c r="M26"/>
      <c r="N26"/>
      <c r="O26"/>
    </row>
    <row r="27" spans="1:15" s="1" customFormat="1" x14ac:dyDescent="0.25">
      <c r="A27" s="40"/>
      <c r="B27" s="3" t="s">
        <v>10</v>
      </c>
      <c r="C27" s="40"/>
      <c r="D27" s="3"/>
      <c r="H27"/>
      <c r="I27"/>
      <c r="J27"/>
      <c r="K27"/>
      <c r="L27"/>
      <c r="M27"/>
      <c r="N27"/>
      <c r="O27"/>
    </row>
    <row r="28" spans="1:15" s="1" customFormat="1" ht="17.100000000000001" customHeight="1" x14ac:dyDescent="0.25">
      <c r="A28" s="40">
        <v>1</v>
      </c>
      <c r="B28" s="13" t="s">
        <v>59</v>
      </c>
      <c r="C28" s="3">
        <v>2937</v>
      </c>
      <c r="D28" s="3">
        <f>C28+D26</f>
        <v>25411</v>
      </c>
      <c r="H28"/>
      <c r="I28"/>
      <c r="J28"/>
      <c r="K28"/>
      <c r="L28"/>
      <c r="M28"/>
      <c r="N28"/>
      <c r="O28"/>
    </row>
    <row r="29" spans="1:15" s="1" customFormat="1" x14ac:dyDescent="0.25">
      <c r="A29" s="40"/>
      <c r="B29" s="3" t="s">
        <v>11</v>
      </c>
      <c r="C29" s="40"/>
      <c r="D29" s="3"/>
      <c r="H29"/>
      <c r="I29"/>
      <c r="J29"/>
      <c r="K29"/>
      <c r="L29"/>
      <c r="M29"/>
      <c r="N29"/>
      <c r="O29"/>
    </row>
    <row r="30" spans="1:15" s="1" customFormat="1" x14ac:dyDescent="0.25">
      <c r="A30" s="40">
        <v>1</v>
      </c>
      <c r="B30" s="13" t="s">
        <v>59</v>
      </c>
      <c r="C30" s="40">
        <v>2937</v>
      </c>
      <c r="D30" s="3"/>
    </row>
    <row r="31" spans="1:15" x14ac:dyDescent="0.25">
      <c r="A31" s="43">
        <v>2</v>
      </c>
      <c r="B31" s="26" t="s">
        <v>89</v>
      </c>
      <c r="C31" s="43">
        <v>413.4</v>
      </c>
      <c r="D31" s="14"/>
    </row>
    <row r="32" spans="1:15" x14ac:dyDescent="0.25">
      <c r="A32" s="40"/>
      <c r="B32" s="3" t="s">
        <v>90</v>
      </c>
      <c r="C32" s="3">
        <f>SUM(C30:C31)</f>
        <v>3350.4</v>
      </c>
      <c r="D32" s="14">
        <f>C32+D28</f>
        <v>28761.4</v>
      </c>
    </row>
    <row r="33" spans="1:4" x14ac:dyDescent="0.25">
      <c r="A33" s="43"/>
      <c r="B33" s="3" t="s">
        <v>12</v>
      </c>
      <c r="C33" s="40"/>
      <c r="D33" s="15"/>
    </row>
    <row r="34" spans="1:4" x14ac:dyDescent="0.25">
      <c r="A34" s="43">
        <v>1</v>
      </c>
      <c r="B34" s="13" t="s">
        <v>59</v>
      </c>
      <c r="C34" s="3">
        <v>2937</v>
      </c>
      <c r="D34" s="14">
        <f>C34+D32</f>
        <v>31698.400000000001</v>
      </c>
    </row>
    <row r="35" spans="1:4" x14ac:dyDescent="0.25">
      <c r="A35" s="43"/>
      <c r="B35" s="3" t="s">
        <v>13</v>
      </c>
      <c r="C35" s="40"/>
      <c r="D35" s="14"/>
    </row>
    <row r="36" spans="1:4" x14ac:dyDescent="0.25">
      <c r="A36" s="43">
        <v>1</v>
      </c>
      <c r="B36" s="13" t="s">
        <v>59</v>
      </c>
      <c r="C36" s="40">
        <v>2937</v>
      </c>
      <c r="D36" s="14"/>
    </row>
    <row r="37" spans="1:4" x14ac:dyDescent="0.25">
      <c r="A37" s="43">
        <v>2</v>
      </c>
      <c r="B37" s="13" t="s">
        <v>99</v>
      </c>
      <c r="C37" s="40">
        <v>600</v>
      </c>
      <c r="D37" s="15"/>
    </row>
    <row r="38" spans="1:4" x14ac:dyDescent="0.25">
      <c r="A38" s="43"/>
      <c r="B38" s="3" t="s">
        <v>98</v>
      </c>
      <c r="C38" s="3">
        <f>SUM(C36:C37)</f>
        <v>3537</v>
      </c>
      <c r="D38" s="14">
        <f>C38+D34</f>
        <v>35235.4</v>
      </c>
    </row>
    <row r="39" spans="1:4" ht="15" customHeight="1" x14ac:dyDescent="0.25">
      <c r="A39" s="43"/>
      <c r="B39" s="3" t="s">
        <v>14</v>
      </c>
      <c r="C39" s="40"/>
      <c r="D39" s="14"/>
    </row>
    <row r="40" spans="1:4" ht="15" customHeight="1" x14ac:dyDescent="0.25">
      <c r="A40" s="43">
        <v>1</v>
      </c>
      <c r="B40" s="13" t="s">
        <v>59</v>
      </c>
      <c r="C40" s="43">
        <v>2937</v>
      </c>
      <c r="D40" s="14"/>
    </row>
    <row r="41" spans="1:4" x14ac:dyDescent="0.25">
      <c r="A41" s="43">
        <v>2</v>
      </c>
      <c r="B41" s="26" t="s">
        <v>106</v>
      </c>
      <c r="C41" s="43">
        <v>3200</v>
      </c>
      <c r="D41" s="14"/>
    </row>
    <row r="42" spans="1:4" x14ac:dyDescent="0.25">
      <c r="A42" s="43">
        <v>3</v>
      </c>
      <c r="B42" s="13" t="s">
        <v>107</v>
      </c>
      <c r="C42" s="40">
        <v>3266</v>
      </c>
      <c r="D42" s="14"/>
    </row>
    <row r="43" spans="1:4" x14ac:dyDescent="0.25">
      <c r="A43" s="14"/>
      <c r="B43" s="3" t="s">
        <v>105</v>
      </c>
      <c r="C43" s="3">
        <f>SUM(C40:C42)</f>
        <v>9403</v>
      </c>
      <c r="D43" s="14">
        <f>C43+D38</f>
        <v>44638.400000000001</v>
      </c>
    </row>
    <row r="44" spans="1:4" x14ac:dyDescent="0.25">
      <c r="A44" s="43"/>
      <c r="B44" s="33" t="s">
        <v>15</v>
      </c>
      <c r="C44" s="43"/>
      <c r="D44" s="14"/>
    </row>
    <row r="45" spans="1:4" x14ac:dyDescent="0.25">
      <c r="A45" s="43">
        <v>1</v>
      </c>
      <c r="B45" s="13" t="s">
        <v>59</v>
      </c>
      <c r="C45" s="40">
        <v>2937</v>
      </c>
      <c r="D45" s="14">
        <f>C45+D43</f>
        <v>47575.4</v>
      </c>
    </row>
    <row r="46" spans="1:4" x14ac:dyDescent="0.25">
      <c r="A46" s="43"/>
      <c r="B46" s="13"/>
      <c r="C46" s="40"/>
      <c r="D46" s="14"/>
    </row>
    <row r="47" spans="1:4" x14ac:dyDescent="0.25">
      <c r="A47" s="43"/>
      <c r="B47" s="3"/>
      <c r="C47" s="40"/>
      <c r="D47" s="14"/>
    </row>
    <row r="48" spans="1:4" x14ac:dyDescent="0.25">
      <c r="A48" s="43"/>
      <c r="B48" s="40"/>
      <c r="C48" s="40"/>
      <c r="D48" s="14"/>
    </row>
    <row r="49" spans="1:4" x14ac:dyDescent="0.25">
      <c r="A49" s="43"/>
      <c r="B49" s="13"/>
      <c r="C49" s="40"/>
      <c r="D49" s="14"/>
    </row>
    <row r="50" spans="1:4" x14ac:dyDescent="0.25">
      <c r="A50" s="43"/>
      <c r="B50" s="13"/>
      <c r="C50" s="40"/>
      <c r="D50" s="14"/>
    </row>
    <row r="51" spans="1:4" x14ac:dyDescent="0.25">
      <c r="A51" s="43"/>
      <c r="B51" s="13"/>
      <c r="C51" s="40"/>
      <c r="D51" s="14"/>
    </row>
    <row r="52" spans="1:4" x14ac:dyDescent="0.25">
      <c r="A52" s="43"/>
      <c r="B52" s="33"/>
      <c r="C52" s="43"/>
      <c r="D52" s="15"/>
    </row>
    <row r="53" spans="1:4" x14ac:dyDescent="0.25">
      <c r="A53" s="15"/>
      <c r="B53" s="40"/>
      <c r="C53" s="15"/>
      <c r="D53" s="15"/>
    </row>
    <row r="54" spans="1:4" x14ac:dyDescent="0.25">
      <c r="A54" s="15"/>
      <c r="B54" s="13"/>
      <c r="C54" s="15"/>
      <c r="D54" s="15"/>
    </row>
    <row r="55" spans="1:4" x14ac:dyDescent="0.25">
      <c r="A55" s="15"/>
      <c r="B55" s="13"/>
      <c r="C55" s="15"/>
      <c r="D55" s="14"/>
    </row>
    <row r="56" spans="1:4" x14ac:dyDescent="0.25">
      <c r="A56" s="15"/>
      <c r="B56" s="33"/>
      <c r="C56" s="14"/>
      <c r="D56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B21" sqref="B2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0" t="s">
        <v>61</v>
      </c>
      <c r="C1" s="70"/>
      <c r="D1" s="70"/>
    </row>
    <row r="2" spans="1:4" ht="15.75" x14ac:dyDescent="0.25">
      <c r="A2" s="1"/>
      <c r="B2" s="2" t="s">
        <v>51</v>
      </c>
      <c r="C2" s="39"/>
      <c r="D2" s="39"/>
    </row>
    <row r="3" spans="1:4" ht="15.75" x14ac:dyDescent="0.25">
      <c r="A3" s="1"/>
      <c r="B3" s="69" t="s">
        <v>34</v>
      </c>
      <c r="C3" s="69"/>
      <c r="D3" s="69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3</v>
      </c>
      <c r="C5" s="8"/>
      <c r="D5" s="8"/>
    </row>
    <row r="6" spans="1:4" x14ac:dyDescent="0.25">
      <c r="A6" s="8"/>
      <c r="B6" s="13" t="s">
        <v>69</v>
      </c>
      <c r="C6" s="45">
        <v>430.45</v>
      </c>
      <c r="D6" s="10"/>
    </row>
    <row r="7" spans="1:4" x14ac:dyDescent="0.25">
      <c r="A7" s="8"/>
      <c r="B7" s="3" t="s">
        <v>68</v>
      </c>
      <c r="C7" s="45">
        <v>430.45</v>
      </c>
      <c r="D7" s="10">
        <v>430.35</v>
      </c>
    </row>
    <row r="8" spans="1:4" x14ac:dyDescent="0.25">
      <c r="A8" s="8"/>
      <c r="B8" s="3" t="s">
        <v>7</v>
      </c>
      <c r="C8" s="45"/>
      <c r="D8" s="10"/>
    </row>
    <row r="9" spans="1:4" x14ac:dyDescent="0.25">
      <c r="A9" s="40">
        <v>1</v>
      </c>
      <c r="B9" s="13" t="s">
        <v>72</v>
      </c>
      <c r="C9" s="40">
        <v>83.83</v>
      </c>
      <c r="D9" s="3"/>
    </row>
    <row r="10" spans="1:4" x14ac:dyDescent="0.25">
      <c r="A10" s="8"/>
      <c r="B10" s="3" t="s">
        <v>71</v>
      </c>
      <c r="C10" s="3">
        <v>83.83</v>
      </c>
      <c r="D10" s="3">
        <v>514.17999999999995</v>
      </c>
    </row>
    <row r="11" spans="1:4" x14ac:dyDescent="0.25">
      <c r="A11" s="8"/>
      <c r="B11" s="3" t="s">
        <v>11</v>
      </c>
      <c r="C11" s="13"/>
      <c r="D11" s="3"/>
    </row>
    <row r="12" spans="1:4" x14ac:dyDescent="0.25">
      <c r="A12" s="40">
        <v>1</v>
      </c>
      <c r="B12" s="40" t="s">
        <v>91</v>
      </c>
      <c r="C12" s="40">
        <v>670</v>
      </c>
      <c r="D12" s="3"/>
    </row>
    <row r="13" spans="1:4" x14ac:dyDescent="0.25">
      <c r="A13" s="40">
        <v>2</v>
      </c>
      <c r="B13" s="13" t="s">
        <v>91</v>
      </c>
      <c r="C13" s="40">
        <v>2652.5</v>
      </c>
      <c r="D13" s="3"/>
    </row>
    <row r="14" spans="1:4" x14ac:dyDescent="0.25">
      <c r="A14" s="40"/>
      <c r="B14" s="3" t="s">
        <v>90</v>
      </c>
      <c r="C14" s="3">
        <f>SUM(C12:C13)</f>
        <v>3322.5</v>
      </c>
      <c r="D14" s="3">
        <v>3836.68</v>
      </c>
    </row>
    <row r="15" spans="1:4" x14ac:dyDescent="0.25">
      <c r="A15" s="40"/>
      <c r="B15" s="3" t="s">
        <v>13</v>
      </c>
      <c r="C15" s="40"/>
      <c r="D15" s="3"/>
    </row>
    <row r="16" spans="1:4" x14ac:dyDescent="0.25">
      <c r="A16" s="40">
        <v>1</v>
      </c>
      <c r="B16" s="13" t="s">
        <v>100</v>
      </c>
      <c r="C16" s="40">
        <v>366.29</v>
      </c>
      <c r="D16" s="3"/>
    </row>
    <row r="17" spans="1:4" x14ac:dyDescent="0.25">
      <c r="A17" s="40">
        <v>2</v>
      </c>
      <c r="B17" s="13" t="s">
        <v>101</v>
      </c>
      <c r="C17" s="40">
        <v>94.22</v>
      </c>
      <c r="D17" s="3"/>
    </row>
    <row r="18" spans="1:4" x14ac:dyDescent="0.25">
      <c r="A18" s="40">
        <v>3</v>
      </c>
      <c r="B18" s="13" t="s">
        <v>102</v>
      </c>
      <c r="C18" s="40">
        <v>942.63</v>
      </c>
      <c r="D18" s="3"/>
    </row>
    <row r="19" spans="1:4" x14ac:dyDescent="0.25">
      <c r="A19" s="40"/>
      <c r="B19" s="3" t="s">
        <v>98</v>
      </c>
      <c r="C19" s="3">
        <f>SUM(C16:C18)</f>
        <v>1403.1399999999999</v>
      </c>
      <c r="D19" s="3">
        <f>C19+D14</f>
        <v>5239.82</v>
      </c>
    </row>
    <row r="20" spans="1:4" x14ac:dyDescent="0.25">
      <c r="A20" s="40"/>
      <c r="B20" s="3" t="s">
        <v>15</v>
      </c>
      <c r="C20" s="40"/>
      <c r="D20" s="3"/>
    </row>
    <row r="21" spans="1:4" x14ac:dyDescent="0.25">
      <c r="A21" s="40">
        <v>1</v>
      </c>
      <c r="B21" s="13" t="s">
        <v>111</v>
      </c>
      <c r="C21" s="40">
        <v>1828.25</v>
      </c>
      <c r="D21" s="3">
        <f>C21+D19</f>
        <v>7068.07</v>
      </c>
    </row>
    <row r="22" spans="1:4" x14ac:dyDescent="0.25">
      <c r="A22" s="40"/>
      <c r="B22" s="13"/>
      <c r="C22" s="40"/>
      <c r="D22" s="3"/>
    </row>
    <row r="23" spans="1:4" x14ac:dyDescent="0.25">
      <c r="A23" s="40"/>
      <c r="B23" s="13"/>
      <c r="C23" s="40"/>
      <c r="D23" s="3"/>
    </row>
    <row r="24" spans="1:4" x14ac:dyDescent="0.25">
      <c r="A24" s="40"/>
      <c r="B24" s="3"/>
      <c r="C24" s="40"/>
      <c r="D24" s="3"/>
    </row>
    <row r="25" spans="1:4" x14ac:dyDescent="0.25">
      <c r="A25" s="40"/>
      <c r="B25" s="13"/>
      <c r="C25" s="40"/>
      <c r="D25" s="3"/>
    </row>
    <row r="26" spans="1:4" x14ac:dyDescent="0.25">
      <c r="A26" s="40"/>
      <c r="B26" s="3"/>
      <c r="C26" s="13"/>
      <c r="D26" s="13"/>
    </row>
    <row r="27" spans="1:4" x14ac:dyDescent="0.25">
      <c r="A27" s="40"/>
      <c r="B27" s="13"/>
      <c r="C27" s="40"/>
      <c r="D27" s="3"/>
    </row>
    <row r="28" spans="1:4" x14ac:dyDescent="0.25">
      <c r="A28" s="40"/>
      <c r="B28" s="3"/>
      <c r="C28" s="40"/>
      <c r="D28" s="3"/>
    </row>
    <row r="29" spans="1:4" x14ac:dyDescent="0.25">
      <c r="A29" s="40"/>
      <c r="B29" s="13"/>
      <c r="C29" s="40"/>
      <c r="D29" s="3"/>
    </row>
    <row r="30" spans="1:4" x14ac:dyDescent="0.25">
      <c r="A30" s="40"/>
      <c r="B30" s="13"/>
      <c r="C30" s="40"/>
      <c r="D30" s="3"/>
    </row>
    <row r="31" spans="1:4" x14ac:dyDescent="0.25">
      <c r="A31" s="40"/>
      <c r="B31" s="13"/>
      <c r="C31" s="40"/>
      <c r="D31" s="3"/>
    </row>
    <row r="32" spans="1:4" x14ac:dyDescent="0.25">
      <c r="A32" s="40"/>
      <c r="B32" s="13"/>
      <c r="C32" s="40"/>
      <c r="D32" s="3"/>
    </row>
    <row r="33" spans="1:4" x14ac:dyDescent="0.25">
      <c r="A33" s="40"/>
      <c r="B33" s="3"/>
      <c r="C33" s="40"/>
      <c r="D33" s="3"/>
    </row>
    <row r="34" spans="1:4" x14ac:dyDescent="0.25">
      <c r="A34" s="40"/>
      <c r="B34" s="13"/>
      <c r="C34" s="40"/>
      <c r="D34" s="3"/>
    </row>
    <row r="35" spans="1:4" x14ac:dyDescent="0.25">
      <c r="A35" s="40"/>
      <c r="B35" s="3"/>
      <c r="C35" s="40"/>
      <c r="D35" s="3"/>
    </row>
    <row r="36" spans="1:4" x14ac:dyDescent="0.25">
      <c r="A36" s="40"/>
      <c r="B36" s="13"/>
      <c r="C36" s="40"/>
      <c r="D36" s="3"/>
    </row>
    <row r="37" spans="1:4" x14ac:dyDescent="0.25">
      <c r="A37" s="43"/>
      <c r="B37" s="24"/>
      <c r="C37" s="43"/>
      <c r="D37" s="14"/>
    </row>
    <row r="38" spans="1:4" x14ac:dyDescent="0.25">
      <c r="A38" s="15"/>
      <c r="B38" s="26"/>
      <c r="C38" s="15"/>
      <c r="D38" s="14"/>
    </row>
    <row r="39" spans="1:4" x14ac:dyDescent="0.25">
      <c r="A39" s="15"/>
      <c r="B39" s="33"/>
      <c r="C39" s="15"/>
      <c r="D39" s="14"/>
    </row>
    <row r="40" spans="1:4" x14ac:dyDescent="0.25">
      <c r="A40" s="15"/>
      <c r="B40" s="3"/>
      <c r="C40" s="15"/>
      <c r="D40" s="15"/>
    </row>
    <row r="41" spans="1:4" x14ac:dyDescent="0.25">
      <c r="A41" s="15"/>
      <c r="B41" s="13"/>
      <c r="C41" s="15"/>
      <c r="D41" s="15"/>
    </row>
    <row r="42" spans="1:4" x14ac:dyDescent="0.25">
      <c r="A42" s="15"/>
      <c r="B42" s="13"/>
      <c r="C42" s="15"/>
      <c r="D42" s="14"/>
    </row>
    <row r="43" spans="1:4" x14ac:dyDescent="0.25">
      <c r="A43" s="15"/>
      <c r="B43" s="13"/>
      <c r="C43" s="15"/>
      <c r="D43" s="15"/>
    </row>
    <row r="44" spans="1:4" x14ac:dyDescent="0.25">
      <c r="A44" s="15"/>
      <c r="B44" s="13"/>
      <c r="C44" s="15"/>
      <c r="D44" s="14"/>
    </row>
    <row r="45" spans="1:4" x14ac:dyDescent="0.25">
      <c r="A45" s="15"/>
      <c r="B45" s="3"/>
      <c r="C45" s="15"/>
      <c r="D45" s="15"/>
    </row>
    <row r="46" spans="1:4" x14ac:dyDescent="0.25">
      <c r="A46" s="15"/>
      <c r="B46" s="13"/>
      <c r="C46" s="15"/>
      <c r="D46" s="14"/>
    </row>
    <row r="47" spans="1:4" x14ac:dyDescent="0.25">
      <c r="A47" s="15"/>
      <c r="B47" s="33"/>
      <c r="C47" s="15"/>
      <c r="D47" s="14"/>
    </row>
    <row r="48" spans="1:4" x14ac:dyDescent="0.25">
      <c r="A48" s="15"/>
      <c r="B48" s="26"/>
      <c r="C48" s="43"/>
      <c r="D48" s="14"/>
    </row>
    <row r="49" spans="1:4" x14ac:dyDescent="0.25">
      <c r="A49" s="15"/>
      <c r="B49" s="33"/>
      <c r="C49" s="15"/>
      <c r="D49" s="14"/>
    </row>
    <row r="50" spans="1:4" x14ac:dyDescent="0.25">
      <c r="A50" s="15"/>
      <c r="B50" s="24"/>
      <c r="C50" s="15"/>
      <c r="D50" s="14"/>
    </row>
    <row r="51" spans="1:4" x14ac:dyDescent="0.25">
      <c r="A51" s="15"/>
      <c r="B51" s="24"/>
      <c r="C51" s="15"/>
      <c r="D51" s="14"/>
    </row>
    <row r="52" spans="1:4" x14ac:dyDescent="0.25">
      <c r="A52" s="15"/>
      <c r="B52" s="24"/>
      <c r="C52" s="15"/>
      <c r="D52" s="14"/>
    </row>
    <row r="53" spans="1:4" x14ac:dyDescent="0.25">
      <c r="A53" s="15"/>
      <c r="B53" s="24"/>
      <c r="C53" s="15"/>
      <c r="D53" s="14"/>
    </row>
    <row r="54" spans="1:4" x14ac:dyDescent="0.25">
      <c r="A54" s="15"/>
      <c r="B54" s="24"/>
      <c r="C54" s="15"/>
      <c r="D54" s="15"/>
    </row>
    <row r="55" spans="1:4" x14ac:dyDescent="0.25">
      <c r="A55" s="15"/>
      <c r="B55" s="26"/>
      <c r="C55" s="15"/>
      <c r="D55" s="15"/>
    </row>
    <row r="56" spans="1:4" x14ac:dyDescent="0.25">
      <c r="A56" s="15"/>
      <c r="B56" s="33"/>
      <c r="C56" s="14"/>
      <c r="D56" s="14"/>
    </row>
    <row r="57" spans="1:4" x14ac:dyDescent="0.25">
      <c r="A57" s="15"/>
      <c r="B57" s="33"/>
      <c r="C57" s="15"/>
      <c r="D57" s="15"/>
    </row>
    <row r="58" spans="1:4" x14ac:dyDescent="0.25">
      <c r="A58" s="15"/>
      <c r="B58" s="26"/>
      <c r="C58" s="15"/>
      <c r="D58" s="15"/>
    </row>
    <row r="59" spans="1:4" x14ac:dyDescent="0.25">
      <c r="A59" s="15"/>
      <c r="B59" s="33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13" sqref="B13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9" t="s">
        <v>61</v>
      </c>
      <c r="C1" s="69"/>
      <c r="D1" s="69"/>
      <c r="E1" s="7"/>
      <c r="F1" s="7"/>
      <c r="G1" s="7"/>
      <c r="H1" s="7"/>
    </row>
    <row r="2" spans="1:8" ht="15.95" customHeight="1" x14ac:dyDescent="0.25">
      <c r="A2" s="6"/>
      <c r="B2" s="71" t="s">
        <v>51</v>
      </c>
      <c r="C2" s="71"/>
      <c r="D2" s="71"/>
      <c r="E2" s="1"/>
      <c r="F2" s="1"/>
      <c r="G2" s="1"/>
      <c r="H2" s="1"/>
    </row>
    <row r="3" spans="1:8" ht="15.95" customHeight="1" x14ac:dyDescent="0.25">
      <c r="A3" s="6"/>
      <c r="B3" s="69" t="s">
        <v>35</v>
      </c>
      <c r="C3" s="69"/>
      <c r="D3" s="69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3</v>
      </c>
      <c r="C5" s="10"/>
      <c r="D5" s="10"/>
      <c r="E5" s="1"/>
      <c r="F5" s="1"/>
      <c r="G5" s="1"/>
      <c r="H5" s="1"/>
    </row>
    <row r="6" spans="1:8" x14ac:dyDescent="0.25">
      <c r="A6" s="40"/>
      <c r="B6" s="13" t="s">
        <v>70</v>
      </c>
      <c r="C6" s="48">
        <v>1358</v>
      </c>
      <c r="D6" s="3">
        <f>C6</f>
        <v>1358</v>
      </c>
    </row>
    <row r="7" spans="1:8" x14ac:dyDescent="0.25">
      <c r="A7" s="43"/>
      <c r="B7" s="3" t="s">
        <v>68</v>
      </c>
      <c r="C7" s="49">
        <v>1358</v>
      </c>
      <c r="D7" s="14"/>
    </row>
    <row r="8" spans="1:8" x14ac:dyDescent="0.25">
      <c r="A8" s="15"/>
      <c r="B8" s="3" t="s">
        <v>11</v>
      </c>
      <c r="C8" s="18"/>
      <c r="D8" s="59"/>
    </row>
    <row r="9" spans="1:8" x14ac:dyDescent="0.25">
      <c r="A9" s="41">
        <v>1</v>
      </c>
      <c r="B9" s="68" t="s">
        <v>92</v>
      </c>
      <c r="C9" s="43">
        <v>858</v>
      </c>
      <c r="D9" s="14"/>
    </row>
    <row r="10" spans="1:8" x14ac:dyDescent="0.25">
      <c r="A10" s="61">
        <v>2</v>
      </c>
      <c r="B10" s="64" t="s">
        <v>93</v>
      </c>
      <c r="C10" s="62">
        <v>500</v>
      </c>
      <c r="D10" s="63"/>
    </row>
    <row r="11" spans="1:8" x14ac:dyDescent="0.25">
      <c r="A11" s="15"/>
      <c r="B11" s="3" t="s">
        <v>90</v>
      </c>
      <c r="C11" s="14">
        <f>SUM(C9:C10)</f>
        <v>1358</v>
      </c>
      <c r="D11" s="14">
        <v>2716</v>
      </c>
    </row>
    <row r="12" spans="1:8" x14ac:dyDescent="0.25">
      <c r="A12" s="15"/>
      <c r="B12" s="14" t="s">
        <v>15</v>
      </c>
      <c r="C12" s="15"/>
      <c r="D12" s="14"/>
    </row>
    <row r="13" spans="1:8" x14ac:dyDescent="0.25">
      <c r="A13" s="15">
        <v>1</v>
      </c>
      <c r="B13" s="43" t="s">
        <v>112</v>
      </c>
      <c r="C13" s="15">
        <v>1958</v>
      </c>
      <c r="D13" s="14">
        <f>C13+D11</f>
        <v>4674</v>
      </c>
    </row>
    <row r="14" spans="1:8" x14ac:dyDescent="0.25">
      <c r="A14" s="43"/>
      <c r="B14" s="43"/>
      <c r="C14" s="43"/>
      <c r="D14" s="14"/>
    </row>
    <row r="15" spans="1:8" x14ac:dyDescent="0.25">
      <c r="A15" s="43"/>
      <c r="B15" s="43"/>
      <c r="C15" s="43"/>
      <c r="D15" s="14"/>
    </row>
    <row r="16" spans="1:8" x14ac:dyDescent="0.25">
      <c r="A16" s="43"/>
      <c r="B16" s="65"/>
      <c r="C16" s="43"/>
      <c r="D16" s="15"/>
    </row>
    <row r="17" spans="1:4" x14ac:dyDescent="0.25">
      <c r="A17" s="43"/>
      <c r="B17" s="43"/>
      <c r="C17" s="43"/>
      <c r="D17" s="15"/>
    </row>
    <row r="18" spans="1:4" x14ac:dyDescent="0.25">
      <c r="A18" s="43"/>
      <c r="B18" s="43"/>
      <c r="C18" s="43"/>
      <c r="D18" s="14"/>
    </row>
    <row r="19" spans="1:4" x14ac:dyDescent="0.25">
      <c r="A19" s="43"/>
      <c r="B19" s="43"/>
      <c r="C19" s="43"/>
      <c r="D19" s="15"/>
    </row>
    <row r="20" spans="1:4" x14ac:dyDescent="0.25">
      <c r="A20" s="43"/>
      <c r="B20" s="26"/>
      <c r="C20" s="43"/>
      <c r="D20" s="14"/>
    </row>
    <row r="21" spans="1:4" x14ac:dyDescent="0.25">
      <c r="A21" s="43"/>
      <c r="B21" s="40"/>
      <c r="C21" s="43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6" sqref="C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9" t="s">
        <v>61</v>
      </c>
      <c r="C1" s="69"/>
      <c r="D1" s="69"/>
    </row>
    <row r="2" spans="1:4" ht="15.75" x14ac:dyDescent="0.25">
      <c r="A2" s="6"/>
      <c r="B2" s="71" t="s">
        <v>51</v>
      </c>
      <c r="C2" s="71"/>
      <c r="D2" s="71"/>
    </row>
    <row r="3" spans="1:4" ht="15.75" x14ac:dyDescent="0.25">
      <c r="A3" s="6"/>
      <c r="B3" s="69" t="s">
        <v>37</v>
      </c>
      <c r="C3" s="69"/>
      <c r="D3" s="69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13</v>
      </c>
      <c r="C5" s="10"/>
      <c r="D5" s="10"/>
    </row>
    <row r="6" spans="1:4" x14ac:dyDescent="0.25">
      <c r="A6" s="10">
        <v>1</v>
      </c>
      <c r="B6" s="13" t="s">
        <v>103</v>
      </c>
      <c r="C6" s="45">
        <v>1500</v>
      </c>
      <c r="D6" s="10"/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8" sqref="B8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2" t="s">
        <v>62</v>
      </c>
      <c r="C1" s="72"/>
      <c r="D1" s="72"/>
      <c r="E1" s="7"/>
      <c r="F1" s="7"/>
      <c r="G1" s="7"/>
      <c r="H1" s="7"/>
    </row>
    <row r="2" spans="1:8" ht="15.75" x14ac:dyDescent="0.25">
      <c r="A2" s="6"/>
      <c r="B2" s="71" t="s">
        <v>51</v>
      </c>
      <c r="C2" s="71"/>
      <c r="D2" s="71"/>
      <c r="E2" s="1"/>
      <c r="F2" s="1"/>
      <c r="G2" s="1"/>
      <c r="H2" s="1"/>
    </row>
    <row r="3" spans="1:8" ht="15.75" x14ac:dyDescent="0.25">
      <c r="A3" s="6"/>
      <c r="B3" s="69" t="s">
        <v>36</v>
      </c>
      <c r="C3" s="69"/>
      <c r="D3" s="69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7" t="s">
        <v>14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108</v>
      </c>
      <c r="C6" s="3">
        <v>11002</v>
      </c>
      <c r="D6" s="3">
        <v>11002</v>
      </c>
    </row>
    <row r="7" spans="1:8" s="1" customFormat="1" x14ac:dyDescent="0.25">
      <c r="A7" s="13"/>
      <c r="B7" s="3" t="s">
        <v>15</v>
      </c>
      <c r="C7" s="13"/>
      <c r="D7" s="52"/>
    </row>
    <row r="8" spans="1:8" s="5" customFormat="1" x14ac:dyDescent="0.25">
      <c r="A8" s="43">
        <v>1</v>
      </c>
      <c r="B8" s="43" t="s">
        <v>113</v>
      </c>
      <c r="C8" s="43">
        <v>7664</v>
      </c>
      <c r="D8" s="53">
        <f>C8+D6</f>
        <v>18666</v>
      </c>
    </row>
    <row r="9" spans="1:8" x14ac:dyDescent="0.25">
      <c r="A9" s="43"/>
      <c r="B9" s="13"/>
      <c r="C9" s="43"/>
      <c r="D9" s="53"/>
    </row>
    <row r="10" spans="1:8" x14ac:dyDescent="0.25">
      <c r="A10" s="43"/>
      <c r="B10" s="3"/>
      <c r="C10" s="43"/>
      <c r="D10" s="53"/>
    </row>
    <row r="11" spans="1:8" s="5" customFormat="1" x14ac:dyDescent="0.25">
      <c r="A11" s="43"/>
      <c r="B11" s="13"/>
      <c r="C11" s="43"/>
      <c r="D11" s="53"/>
    </row>
    <row r="12" spans="1:8" x14ac:dyDescent="0.25">
      <c r="A12" s="43"/>
      <c r="B12" s="13"/>
      <c r="C12" s="43"/>
      <c r="D12" s="53"/>
    </row>
    <row r="13" spans="1:8" x14ac:dyDescent="0.25">
      <c r="A13" s="14"/>
      <c r="B13" s="3"/>
      <c r="C13" s="14"/>
      <c r="D13" s="53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0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E11" sqref="E1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7109375" customWidth="1"/>
    <col min="12" max="13" width="15.28515625" customWidth="1"/>
    <col min="14" max="14" width="19.28515625" customWidth="1"/>
  </cols>
  <sheetData>
    <row r="1" spans="1:14" ht="21" x14ac:dyDescent="0.35">
      <c r="A1" s="73" t="s">
        <v>60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15.75" x14ac:dyDescent="0.25">
      <c r="A2" s="2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27471.010000000002</v>
      </c>
      <c r="C4" s="30">
        <f t="shared" ref="C4:N4" si="0">C5+C6+C7</f>
        <v>22521.010000000002</v>
      </c>
      <c r="D4" s="30">
        <f>D5+D6+D7</f>
        <v>25776.010000000002</v>
      </c>
      <c r="E4" s="30">
        <f t="shared" si="0"/>
        <v>22521.010000000002</v>
      </c>
      <c r="F4" s="30">
        <f t="shared" si="0"/>
        <v>22521.010000000002</v>
      </c>
      <c r="G4" s="30">
        <f t="shared" si="0"/>
        <v>22521.010000000002</v>
      </c>
      <c r="H4" s="30">
        <f t="shared" si="0"/>
        <v>22521.010000000002</v>
      </c>
      <c r="I4" s="30">
        <f t="shared" si="0"/>
        <v>22521.010000000002</v>
      </c>
      <c r="J4" s="30">
        <f t="shared" si="0"/>
        <v>22521.010000000002</v>
      </c>
      <c r="K4" s="30">
        <f t="shared" si="0"/>
        <v>22521.010000000002</v>
      </c>
      <c r="L4" s="30">
        <f t="shared" si="0"/>
        <v>22521.010000000002</v>
      </c>
      <c r="M4" s="30">
        <f t="shared" si="0"/>
        <v>23016.010000000002</v>
      </c>
      <c r="N4" s="30">
        <f t="shared" si="0"/>
        <v>278952.12</v>
      </c>
    </row>
    <row r="5" spans="1:14" ht="39" customHeight="1" x14ac:dyDescent="0.35">
      <c r="A5" s="36" t="s">
        <v>17</v>
      </c>
      <c r="B5" s="31">
        <v>14304.61</v>
      </c>
      <c r="C5" s="31">
        <v>14304.61</v>
      </c>
      <c r="D5" s="31">
        <v>14304.61</v>
      </c>
      <c r="E5" s="31">
        <v>14304.61</v>
      </c>
      <c r="F5" s="31">
        <v>14304.61</v>
      </c>
      <c r="G5" s="31">
        <v>14304.61</v>
      </c>
      <c r="H5" s="31">
        <v>14304.61</v>
      </c>
      <c r="I5" s="31">
        <v>14304.61</v>
      </c>
      <c r="J5" s="31">
        <v>14304.61</v>
      </c>
      <c r="K5" s="31">
        <v>14304.61</v>
      </c>
      <c r="L5" s="31">
        <v>14304.61</v>
      </c>
      <c r="M5" s="31">
        <v>14304.61</v>
      </c>
      <c r="N5" s="31">
        <f t="shared" ref="N5:N23" si="1">SUM(B5:M5)</f>
        <v>171655.32</v>
      </c>
    </row>
    <row r="6" spans="1:14" ht="44.25" customHeight="1" x14ac:dyDescent="0.35">
      <c r="A6" s="36" t="s">
        <v>39</v>
      </c>
      <c r="B6" s="31">
        <v>8216.4</v>
      </c>
      <c r="C6" s="31">
        <v>8216.4</v>
      </c>
      <c r="D6" s="31">
        <v>8216.4</v>
      </c>
      <c r="E6" s="31">
        <v>8216.4</v>
      </c>
      <c r="F6" s="31">
        <v>8216.4</v>
      </c>
      <c r="G6" s="31">
        <v>8216.4</v>
      </c>
      <c r="H6" s="31">
        <v>8216.4</v>
      </c>
      <c r="I6" s="31">
        <v>8216.4</v>
      </c>
      <c r="J6" s="31">
        <v>8216.4</v>
      </c>
      <c r="K6" s="31">
        <v>8216.4</v>
      </c>
      <c r="L6" s="31">
        <v>8216.4</v>
      </c>
      <c r="M6" s="31">
        <v>8216.4</v>
      </c>
      <c r="N6" s="31">
        <f>SUM(B6:M6)</f>
        <v>98596.799999999974</v>
      </c>
    </row>
    <row r="7" spans="1:14" ht="44.25" customHeight="1" x14ac:dyDescent="0.35">
      <c r="A7" s="36" t="s">
        <v>32</v>
      </c>
      <c r="B7" s="31">
        <v>4950</v>
      </c>
      <c r="C7" s="31"/>
      <c r="D7" s="31">
        <v>3255</v>
      </c>
      <c r="E7" s="31"/>
      <c r="F7" s="31"/>
      <c r="G7" s="31"/>
      <c r="H7" s="31"/>
      <c r="I7" s="31"/>
      <c r="J7" s="31"/>
      <c r="K7" s="31"/>
      <c r="L7" s="31"/>
      <c r="M7" s="31">
        <v>495</v>
      </c>
      <c r="N7" s="31">
        <f>SUM(B7:M7)</f>
        <v>8700</v>
      </c>
    </row>
    <row r="8" spans="1:14" ht="36" customHeight="1" x14ac:dyDescent="0.35">
      <c r="A8" s="37" t="s">
        <v>18</v>
      </c>
      <c r="B8" s="30">
        <f>B9+B10+B11+B12+B13</f>
        <v>23639.149999999998</v>
      </c>
      <c r="C8" s="30">
        <f t="shared" ref="C8:M8" si="2">C9+C10+C11+C12+C13</f>
        <v>20556.55</v>
      </c>
      <c r="D8" s="30">
        <f t="shared" si="2"/>
        <v>21302.65</v>
      </c>
      <c r="E8" s="30">
        <f t="shared" si="2"/>
        <v>22687.68</v>
      </c>
      <c r="F8" s="30">
        <f t="shared" si="2"/>
        <v>23278.32</v>
      </c>
      <c r="G8" s="30">
        <f t="shared" si="2"/>
        <v>22195.5</v>
      </c>
      <c r="H8" s="30">
        <f t="shared" si="2"/>
        <v>31899.59</v>
      </c>
      <c r="I8" s="30">
        <f t="shared" si="2"/>
        <v>25797.1</v>
      </c>
      <c r="J8" s="30">
        <f t="shared" si="2"/>
        <v>23398.73</v>
      </c>
      <c r="K8" s="30">
        <f t="shared" si="2"/>
        <v>26022.22</v>
      </c>
      <c r="L8" s="30">
        <f t="shared" si="2"/>
        <v>41314.61</v>
      </c>
      <c r="M8" s="30">
        <f t="shared" si="2"/>
        <v>28155.81</v>
      </c>
      <c r="N8" s="30">
        <f t="shared" si="1"/>
        <v>310247.91000000003</v>
      </c>
    </row>
    <row r="9" spans="1:14" ht="40.5" customHeight="1" x14ac:dyDescent="0.35">
      <c r="A9" s="36" t="s">
        <v>19</v>
      </c>
      <c r="B9" s="31">
        <v>1223.92</v>
      </c>
      <c r="C9" s="31">
        <v>1523.92</v>
      </c>
      <c r="D9" s="31">
        <v>1223.92</v>
      </c>
      <c r="E9" s="31">
        <v>1223.92</v>
      </c>
      <c r="F9" s="31">
        <v>1223.92</v>
      </c>
      <c r="G9" s="31">
        <v>1223.92</v>
      </c>
      <c r="H9" s="31">
        <v>12451.42</v>
      </c>
      <c r="I9" s="31">
        <v>1223.92</v>
      </c>
      <c r="J9" s="31">
        <v>1373.92</v>
      </c>
      <c r="K9" s="31">
        <v>2979.92</v>
      </c>
      <c r="L9" s="31">
        <v>2621.92</v>
      </c>
      <c r="M9" s="31">
        <v>1523.92</v>
      </c>
      <c r="N9" s="30">
        <f t="shared" si="1"/>
        <v>29818.539999999994</v>
      </c>
    </row>
    <row r="10" spans="1:14" ht="45.75" customHeight="1" x14ac:dyDescent="0.35">
      <c r="A10" s="36" t="s">
        <v>20</v>
      </c>
      <c r="B10" s="32">
        <v>2937</v>
      </c>
      <c r="C10" s="31">
        <v>3117</v>
      </c>
      <c r="D10" s="31">
        <v>2937</v>
      </c>
      <c r="E10" s="31">
        <v>4275</v>
      </c>
      <c r="F10" s="31">
        <v>6137</v>
      </c>
      <c r="G10" s="31">
        <v>3071</v>
      </c>
      <c r="H10" s="31">
        <v>2937</v>
      </c>
      <c r="I10" s="31">
        <v>3350.4</v>
      </c>
      <c r="J10" s="31">
        <v>2937</v>
      </c>
      <c r="K10" s="31">
        <v>3537</v>
      </c>
      <c r="L10" s="31">
        <v>9403</v>
      </c>
      <c r="M10" s="31">
        <v>2937</v>
      </c>
      <c r="N10" s="30">
        <f t="shared" si="1"/>
        <v>47575.4</v>
      </c>
    </row>
    <row r="11" spans="1:14" ht="45.75" customHeight="1" x14ac:dyDescent="0.35">
      <c r="A11" s="46" t="s">
        <v>30</v>
      </c>
      <c r="B11" s="32"/>
      <c r="C11" s="31"/>
      <c r="D11" s="31">
        <v>430.45</v>
      </c>
      <c r="E11" s="31">
        <v>83.83</v>
      </c>
      <c r="F11" s="31"/>
      <c r="G11" s="31"/>
      <c r="H11" s="31"/>
      <c r="I11" s="31">
        <v>3322.5</v>
      </c>
      <c r="J11" s="31"/>
      <c r="K11" s="31">
        <v>1403.14</v>
      </c>
      <c r="L11" s="31"/>
      <c r="M11" s="31">
        <v>1828.25</v>
      </c>
      <c r="N11" s="30">
        <f t="shared" si="1"/>
        <v>7068.17</v>
      </c>
    </row>
    <row r="12" spans="1:14" ht="45.75" customHeight="1" x14ac:dyDescent="0.35">
      <c r="A12" s="46" t="s">
        <v>38</v>
      </c>
      <c r="B12" s="32">
        <v>15915.63</v>
      </c>
      <c r="C12" s="31">
        <v>15915.63</v>
      </c>
      <c r="D12" s="31">
        <v>15915.63</v>
      </c>
      <c r="E12" s="31">
        <v>15917.4</v>
      </c>
      <c r="F12" s="31">
        <v>15917.4</v>
      </c>
      <c r="G12" s="31">
        <v>15917.4</v>
      </c>
      <c r="H12" s="31">
        <v>15917.4</v>
      </c>
      <c r="I12" s="31">
        <v>15917.1</v>
      </c>
      <c r="J12" s="31">
        <v>15917.1</v>
      </c>
      <c r="K12" s="31">
        <v>15917.1</v>
      </c>
      <c r="L12" s="31">
        <v>25917.1</v>
      </c>
      <c r="M12" s="31">
        <v>15917.1</v>
      </c>
      <c r="N12" s="30">
        <f t="shared" si="1"/>
        <v>201001.99000000002</v>
      </c>
    </row>
    <row r="13" spans="1:14" ht="21.75" customHeight="1" x14ac:dyDescent="0.35">
      <c r="A13" s="36" t="s">
        <v>21</v>
      </c>
      <c r="B13" s="31">
        <v>3562.6</v>
      </c>
      <c r="C13" s="31"/>
      <c r="D13" s="31">
        <v>795.65</v>
      </c>
      <c r="E13" s="31">
        <v>1187.53</v>
      </c>
      <c r="F13" s="31"/>
      <c r="G13" s="31">
        <v>1983.18</v>
      </c>
      <c r="H13" s="31">
        <v>593.77</v>
      </c>
      <c r="I13" s="31">
        <v>1983.18</v>
      </c>
      <c r="J13" s="31">
        <v>3170.71</v>
      </c>
      <c r="K13" s="31">
        <v>2185.06</v>
      </c>
      <c r="L13" s="31">
        <v>3372.59</v>
      </c>
      <c r="M13" s="31">
        <v>5949.54</v>
      </c>
      <c r="N13" s="31">
        <f>SUM(B13:M13)</f>
        <v>24783.809999999998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1358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1358</v>
      </c>
      <c r="J14" s="30">
        <f>J15+J16+J17</f>
        <v>0</v>
      </c>
      <c r="K14" s="30">
        <f t="shared" si="3"/>
        <v>1500</v>
      </c>
      <c r="L14" s="30">
        <f t="shared" si="3"/>
        <v>11002</v>
      </c>
      <c r="M14" s="30">
        <f t="shared" si="3"/>
        <v>9622</v>
      </c>
      <c r="N14" s="30">
        <f t="shared" si="1"/>
        <v>24840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>
        <v>11002</v>
      </c>
      <c r="M15" s="31">
        <v>7664</v>
      </c>
      <c r="N15" s="31">
        <f t="shared" si="1"/>
        <v>18666</v>
      </c>
    </row>
    <row r="16" spans="1:14" ht="40.5" customHeight="1" x14ac:dyDescent="0.35">
      <c r="A16" s="36" t="s">
        <v>24</v>
      </c>
      <c r="B16" s="31"/>
      <c r="C16" s="31"/>
      <c r="D16" s="31">
        <v>1358</v>
      </c>
      <c r="E16" s="31"/>
      <c r="F16" s="31"/>
      <c r="G16" s="31"/>
      <c r="H16" s="31"/>
      <c r="I16" s="31">
        <v>1358</v>
      </c>
      <c r="J16" s="31"/>
      <c r="K16" s="31"/>
      <c r="L16" s="31"/>
      <c r="M16" s="31">
        <v>1958</v>
      </c>
      <c r="N16" s="31">
        <f t="shared" si="1"/>
        <v>4674</v>
      </c>
    </row>
    <row r="17" spans="1:14" ht="40.5" customHeight="1" x14ac:dyDescent="0.35">
      <c r="A17" s="46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>
        <v>1500</v>
      </c>
      <c r="L17" s="31"/>
      <c r="M17" s="31"/>
      <c r="N17" s="31">
        <f t="shared" si="1"/>
        <v>1500</v>
      </c>
    </row>
    <row r="18" spans="1:14" ht="40.5" customHeight="1" x14ac:dyDescent="0.35">
      <c r="A18" s="60" t="s">
        <v>50</v>
      </c>
      <c r="B18" s="31"/>
      <c r="C18" s="31"/>
      <c r="D18" s="31"/>
      <c r="E18" s="31">
        <v>3369.38</v>
      </c>
      <c r="F18" s="31">
        <v>7867.83</v>
      </c>
      <c r="G18" s="31">
        <v>4502.47</v>
      </c>
      <c r="H18" s="31">
        <v>4965.9399999999996</v>
      </c>
      <c r="I18" s="31">
        <v>6241.19</v>
      </c>
      <c r="J18" s="31">
        <v>2246.2600000000002</v>
      </c>
      <c r="K18" s="31">
        <v>4492.51</v>
      </c>
      <c r="L18" s="31"/>
      <c r="M18" s="31"/>
      <c r="N18" s="31">
        <f t="shared" si="1"/>
        <v>33685.58</v>
      </c>
    </row>
    <row r="19" spans="1:14" ht="40.5" customHeight="1" x14ac:dyDescent="0.35">
      <c r="A19" s="37" t="s">
        <v>53</v>
      </c>
      <c r="B19" s="30">
        <f>B20+B21+B22</f>
        <v>7024.6</v>
      </c>
      <c r="C19" s="30">
        <f t="shared" ref="C19:M19" si="4">C20+C21+C22</f>
        <v>7029.3</v>
      </c>
      <c r="D19" s="30">
        <f t="shared" si="4"/>
        <v>6913.9</v>
      </c>
      <c r="E19" s="30">
        <f t="shared" si="4"/>
        <v>5171.4500000000007</v>
      </c>
      <c r="F19" s="30">
        <f t="shared" si="4"/>
        <v>1175.3000000000002</v>
      </c>
      <c r="G19" s="30">
        <f t="shared" si="4"/>
        <v>5598.6</v>
      </c>
      <c r="H19" s="30">
        <f t="shared" si="4"/>
        <v>6877.82</v>
      </c>
      <c r="I19" s="30">
        <f t="shared" si="4"/>
        <v>7561</v>
      </c>
      <c r="J19" s="30">
        <f t="shared" si="4"/>
        <v>5587.7199999999993</v>
      </c>
      <c r="K19" s="30">
        <f t="shared" si="4"/>
        <v>6363.61</v>
      </c>
      <c r="L19" s="30">
        <f t="shared" si="4"/>
        <v>8052.8700000000008</v>
      </c>
      <c r="M19" s="30">
        <f t="shared" si="4"/>
        <v>7845.52</v>
      </c>
      <c r="N19" s="30">
        <f>SUM(B19:M19)</f>
        <v>75201.69</v>
      </c>
    </row>
    <row r="20" spans="1:14" ht="40.5" customHeight="1" x14ac:dyDescent="0.35">
      <c r="A20" s="36" t="s">
        <v>54</v>
      </c>
      <c r="B20" s="31">
        <v>3283</v>
      </c>
      <c r="C20" s="31">
        <v>3748.5</v>
      </c>
      <c r="D20" s="31">
        <v>2327.5</v>
      </c>
      <c r="E20" s="31">
        <v>325.85000000000002</v>
      </c>
      <c r="F20" s="31">
        <v>-1445.5</v>
      </c>
      <c r="G20" s="31">
        <v>1029</v>
      </c>
      <c r="H20" s="31">
        <v>5893.9</v>
      </c>
      <c r="I20" s="31">
        <v>3043</v>
      </c>
      <c r="J20" s="31">
        <v>4503.3999999999996</v>
      </c>
      <c r="K20" s="31">
        <v>1366.2</v>
      </c>
      <c r="L20" s="31">
        <v>3592.6</v>
      </c>
      <c r="M20" s="31">
        <v>4351.6000000000004</v>
      </c>
      <c r="N20" s="31">
        <f t="shared" ref="N19:N22" si="5">SUM(B20:M20)</f>
        <v>32019.050000000003</v>
      </c>
    </row>
    <row r="21" spans="1:14" ht="40.5" customHeight="1" x14ac:dyDescent="0.35">
      <c r="A21" s="36" t="s">
        <v>55</v>
      </c>
      <c r="B21" s="31"/>
      <c r="C21" s="31"/>
      <c r="D21" s="31"/>
      <c r="E21" s="31"/>
      <c r="F21" s="31"/>
      <c r="G21" s="31"/>
      <c r="H21" s="31"/>
      <c r="I21" s="31"/>
      <c r="J21" s="31"/>
      <c r="K21" s="31">
        <v>0</v>
      </c>
      <c r="L21" s="31">
        <v>0</v>
      </c>
      <c r="M21" s="31"/>
      <c r="N21" s="31">
        <f t="shared" si="5"/>
        <v>0</v>
      </c>
    </row>
    <row r="22" spans="1:14" ht="40.5" customHeight="1" x14ac:dyDescent="0.35">
      <c r="A22" s="46" t="s">
        <v>56</v>
      </c>
      <c r="B22" s="31">
        <v>3741.6</v>
      </c>
      <c r="C22" s="31">
        <v>3280.8</v>
      </c>
      <c r="D22" s="31">
        <v>4586.3999999999996</v>
      </c>
      <c r="E22" s="31">
        <v>4845.6000000000004</v>
      </c>
      <c r="F22" s="31">
        <v>2620.8000000000002</v>
      </c>
      <c r="G22" s="31">
        <v>4569.6000000000004</v>
      </c>
      <c r="H22" s="31">
        <v>983.92</v>
      </c>
      <c r="I22" s="31">
        <v>4518</v>
      </c>
      <c r="J22" s="31">
        <v>1084.32</v>
      </c>
      <c r="K22" s="31">
        <v>4997.41</v>
      </c>
      <c r="L22" s="31">
        <v>4460.2700000000004</v>
      </c>
      <c r="M22" s="31">
        <v>3493.92</v>
      </c>
      <c r="N22" s="31">
        <f t="shared" si="5"/>
        <v>43182.64</v>
      </c>
    </row>
    <row r="23" spans="1:14" ht="39.75" customHeight="1" x14ac:dyDescent="0.35">
      <c r="A23" s="37" t="s">
        <v>58</v>
      </c>
      <c r="B23" s="30">
        <v>9024.57</v>
      </c>
      <c r="C23" s="30">
        <v>9024.57</v>
      </c>
      <c r="D23" s="30">
        <v>9024.57</v>
      </c>
      <c r="E23" s="30">
        <v>9024.57</v>
      </c>
      <c r="F23" s="30">
        <v>9024.57</v>
      </c>
      <c r="G23" s="30">
        <v>9024.57</v>
      </c>
      <c r="H23" s="30">
        <v>9024.57</v>
      </c>
      <c r="I23" s="30">
        <v>9024.57</v>
      </c>
      <c r="J23" s="30">
        <v>9024.57</v>
      </c>
      <c r="K23" s="30">
        <v>9024.57</v>
      </c>
      <c r="L23" s="30">
        <v>9024.57</v>
      </c>
      <c r="M23" s="30">
        <v>9024.57</v>
      </c>
      <c r="N23" s="30">
        <f t="shared" si="1"/>
        <v>108294.84000000003</v>
      </c>
    </row>
    <row r="24" spans="1:14" ht="22.5" customHeight="1" x14ac:dyDescent="0.35">
      <c r="A24" s="37" t="s">
        <v>25</v>
      </c>
      <c r="B24" s="30">
        <f>B4+B8+B14+B23+B18+B19</f>
        <v>67159.33</v>
      </c>
      <c r="C24" s="30">
        <f t="shared" ref="C24:N24" si="6">C4+C8+C14+C23+C18+C19</f>
        <v>59131.43</v>
      </c>
      <c r="D24" s="30">
        <f t="shared" si="6"/>
        <v>64375.130000000005</v>
      </c>
      <c r="E24" s="30">
        <f t="shared" si="6"/>
        <v>62774.09</v>
      </c>
      <c r="F24" s="30">
        <f t="shared" si="6"/>
        <v>63867.030000000006</v>
      </c>
      <c r="G24" s="30">
        <f t="shared" si="6"/>
        <v>63842.15</v>
      </c>
      <c r="H24" s="30">
        <f t="shared" si="6"/>
        <v>75288.929999999993</v>
      </c>
      <c r="I24" s="30">
        <f t="shared" si="6"/>
        <v>72502.87</v>
      </c>
      <c r="J24" s="30">
        <f t="shared" si="6"/>
        <v>62778.290000000008</v>
      </c>
      <c r="K24" s="30">
        <f t="shared" si="6"/>
        <v>69923.92</v>
      </c>
      <c r="L24" s="30">
        <f t="shared" si="6"/>
        <v>91915.06</v>
      </c>
      <c r="M24" s="30">
        <f t="shared" si="6"/>
        <v>77663.910000000018</v>
      </c>
      <c r="N24" s="30">
        <f t="shared" si="6"/>
        <v>831222.14000000013</v>
      </c>
    </row>
    <row r="25" spans="1:14" ht="15.75" x14ac:dyDescent="0.25">
      <c r="A25" s="74" t="s">
        <v>63</v>
      </c>
      <c r="B25" s="74"/>
      <c r="C25" s="74"/>
      <c r="D25" s="38"/>
      <c r="E25" s="38"/>
      <c r="F25" s="38"/>
      <c r="G25" s="51"/>
      <c r="H25" s="38"/>
      <c r="I25" s="38"/>
      <c r="J25" s="38"/>
      <c r="K25" s="38"/>
      <c r="L25" s="75" t="s">
        <v>29</v>
      </c>
      <c r="M25" s="75"/>
      <c r="N25" s="75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74" t="s">
        <v>27</v>
      </c>
      <c r="B27" s="74"/>
      <c r="C27" s="74"/>
      <c r="D27" s="38"/>
      <c r="E27" s="38"/>
      <c r="F27" s="38"/>
      <c r="G27" s="38"/>
      <c r="H27" s="38"/>
      <c r="I27" s="38"/>
      <c r="J27" s="38"/>
      <c r="K27" s="38"/>
      <c r="L27" s="75" t="s">
        <v>33</v>
      </c>
      <c r="M27" s="75"/>
      <c r="N27" s="75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8" sqref="D8:D10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4" t="s">
        <v>41</v>
      </c>
      <c r="B4" s="54" t="s">
        <v>41</v>
      </c>
      <c r="C4" s="54"/>
      <c r="D4" s="54" t="s">
        <v>42</v>
      </c>
      <c r="E4" s="54" t="s">
        <v>43</v>
      </c>
    </row>
    <row r="5" spans="1:7" x14ac:dyDescent="0.25">
      <c r="A5" s="55" t="s">
        <v>44</v>
      </c>
      <c r="B5" s="55" t="s">
        <v>45</v>
      </c>
      <c r="C5" s="55" t="s">
        <v>46</v>
      </c>
      <c r="D5" s="55" t="s">
        <v>47</v>
      </c>
      <c r="E5" s="55" t="s">
        <v>48</v>
      </c>
    </row>
    <row r="6" spans="1:7" x14ac:dyDescent="0.25">
      <c r="A6" s="41">
        <v>1</v>
      </c>
      <c r="B6" s="41"/>
      <c r="C6" s="56"/>
      <c r="D6" s="57"/>
      <c r="E6" s="41"/>
    </row>
    <row r="7" spans="1:7" x14ac:dyDescent="0.25">
      <c r="A7" s="41">
        <v>2</v>
      </c>
      <c r="B7" s="41"/>
      <c r="C7" s="56"/>
      <c r="D7" s="57"/>
      <c r="E7" s="58"/>
    </row>
    <row r="8" spans="1:7" x14ac:dyDescent="0.25">
      <c r="A8" s="41">
        <v>3</v>
      </c>
      <c r="B8" s="41"/>
      <c r="C8" s="56"/>
      <c r="D8" s="57"/>
      <c r="E8" s="41"/>
    </row>
    <row r="9" spans="1:7" x14ac:dyDescent="0.25">
      <c r="A9" s="41">
        <v>4</v>
      </c>
      <c r="B9" s="41"/>
      <c r="C9" s="56"/>
      <c r="D9" s="57"/>
      <c r="E9" s="41"/>
    </row>
    <row r="10" spans="1:7" x14ac:dyDescent="0.25">
      <c r="A10" s="41">
        <v>5</v>
      </c>
      <c r="B10" s="41"/>
      <c r="C10" s="56"/>
      <c r="D10" s="57"/>
      <c r="E10" s="41"/>
    </row>
    <row r="11" spans="1:7" x14ac:dyDescent="0.25">
      <c r="A11" s="41">
        <v>6</v>
      </c>
      <c r="B11" s="41"/>
      <c r="C11" s="56"/>
      <c r="D11" s="57"/>
      <c r="E11" s="41"/>
    </row>
    <row r="12" spans="1:7" x14ac:dyDescent="0.25">
      <c r="A12" s="41">
        <v>7</v>
      </c>
      <c r="B12" s="41"/>
      <c r="C12" s="56"/>
      <c r="D12" s="57"/>
      <c r="E12" s="41"/>
    </row>
    <row r="13" spans="1:7" x14ac:dyDescent="0.25">
      <c r="A13" s="41">
        <v>8</v>
      </c>
      <c r="B13" s="41"/>
      <c r="C13" s="56"/>
      <c r="D13" s="57"/>
      <c r="E13" s="41"/>
    </row>
    <row r="14" spans="1:7" x14ac:dyDescent="0.25">
      <c r="A14" s="41">
        <v>9</v>
      </c>
      <c r="B14" s="41"/>
      <c r="C14" s="56"/>
      <c r="D14" s="57"/>
      <c r="E14" s="41"/>
    </row>
    <row r="15" spans="1:7" x14ac:dyDescent="0.25">
      <c r="A15" s="41">
        <v>10</v>
      </c>
      <c r="B15" s="41"/>
      <c r="C15" s="56"/>
      <c r="D15" s="57"/>
      <c r="E15" s="41"/>
    </row>
    <row r="16" spans="1:7" x14ac:dyDescent="0.25">
      <c r="A16" s="41">
        <v>11</v>
      </c>
      <c r="B16" s="41"/>
      <c r="C16" s="56"/>
      <c r="D16" s="57"/>
      <c r="E16" s="41"/>
    </row>
    <row r="17" spans="1:5" x14ac:dyDescent="0.25">
      <c r="A17" s="41">
        <v>12</v>
      </c>
      <c r="B17" s="41"/>
      <c r="C17" s="56"/>
      <c r="D17" s="57"/>
      <c r="E17" s="41"/>
    </row>
    <row r="18" spans="1:5" x14ac:dyDescent="0.25">
      <c r="A18" s="41">
        <v>13</v>
      </c>
      <c r="B18" s="41"/>
      <c r="C18" s="56"/>
      <c r="D18" s="57"/>
      <c r="E18" s="41"/>
    </row>
    <row r="19" spans="1:5" x14ac:dyDescent="0.25">
      <c r="A19" s="41">
        <v>14</v>
      </c>
      <c r="B19" s="41"/>
      <c r="C19" s="56"/>
      <c r="D19" s="41"/>
      <c r="E19" s="41"/>
    </row>
    <row r="20" spans="1:5" x14ac:dyDescent="0.25">
      <c r="A20" s="41">
        <v>15</v>
      </c>
      <c r="B20" s="41"/>
      <c r="C20" s="56"/>
      <c r="D20" s="41"/>
      <c r="E20" s="41"/>
    </row>
    <row r="21" spans="1:5" x14ac:dyDescent="0.25">
      <c r="A21" s="41">
        <v>16</v>
      </c>
      <c r="B21" s="41"/>
      <c r="C21" s="56"/>
      <c r="D21" s="41"/>
      <c r="E21" s="41"/>
    </row>
    <row r="22" spans="1:5" x14ac:dyDescent="0.25">
      <c r="A22" s="41">
        <v>17</v>
      </c>
      <c r="B22" s="41"/>
      <c r="C22" s="56"/>
      <c r="D22" s="41"/>
      <c r="E22" s="41"/>
    </row>
    <row r="23" spans="1:5" x14ac:dyDescent="0.25">
      <c r="A23" s="41"/>
      <c r="B23" s="41"/>
      <c r="C23" s="56"/>
      <c r="D23" s="41"/>
      <c r="E23" s="41"/>
    </row>
    <row r="24" spans="1:5" x14ac:dyDescent="0.25">
      <c r="A24" s="41"/>
      <c r="B24" s="41"/>
      <c r="C24" s="56"/>
      <c r="D24" s="41"/>
      <c r="E24" s="41"/>
    </row>
    <row r="25" spans="1:5" x14ac:dyDescent="0.25">
      <c r="A25" s="41"/>
      <c r="B25" s="41"/>
      <c r="C25" s="56"/>
      <c r="D25" s="41"/>
      <c r="E25" s="41"/>
    </row>
    <row r="26" spans="1:5" x14ac:dyDescent="0.25">
      <c r="A26" s="41"/>
      <c r="B26" s="41"/>
      <c r="C26" s="56"/>
      <c r="D26" s="41"/>
      <c r="E26" s="41"/>
    </row>
    <row r="27" spans="1:5" x14ac:dyDescent="0.25">
      <c r="A27" s="41"/>
      <c r="B27" s="41"/>
      <c r="C27" s="56"/>
      <c r="D27" s="41"/>
      <c r="E27" s="41"/>
    </row>
    <row r="28" spans="1:5" x14ac:dyDescent="0.25">
      <c r="A28" s="41"/>
      <c r="B28" s="41"/>
      <c r="C28" s="56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15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B9" sqref="B9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customHeight="1" x14ac:dyDescent="0.25">
      <c r="A1" s="1"/>
      <c r="B1" s="69" t="s">
        <v>61</v>
      </c>
      <c r="C1" s="69"/>
      <c r="D1" s="69"/>
    </row>
    <row r="2" spans="1:4" ht="15.75" customHeight="1" x14ac:dyDescent="0.25">
      <c r="A2" s="6"/>
      <c r="B2" s="71" t="s">
        <v>51</v>
      </c>
      <c r="C2" s="71"/>
      <c r="D2" s="71"/>
    </row>
    <row r="3" spans="1:4" ht="15.75" customHeight="1" x14ac:dyDescent="0.25">
      <c r="A3" s="6"/>
      <c r="B3" s="69" t="s">
        <v>49</v>
      </c>
      <c r="C3" s="69"/>
      <c r="D3" s="69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0"/>
      <c r="B5" s="3" t="s">
        <v>7</v>
      </c>
      <c r="C5" s="10"/>
      <c r="D5" s="10"/>
    </row>
    <row r="6" spans="1:4" x14ac:dyDescent="0.25">
      <c r="A6" s="40">
        <v>1</v>
      </c>
      <c r="B6" s="13" t="s">
        <v>73</v>
      </c>
      <c r="C6" s="40">
        <v>3369.38</v>
      </c>
      <c r="D6" s="3"/>
    </row>
    <row r="7" spans="1:4" x14ac:dyDescent="0.25">
      <c r="A7" s="40"/>
      <c r="B7" s="3" t="s">
        <v>71</v>
      </c>
      <c r="C7" s="3">
        <v>3369.38</v>
      </c>
      <c r="D7" s="14">
        <v>3369.38</v>
      </c>
    </row>
    <row r="8" spans="1:4" x14ac:dyDescent="0.25">
      <c r="A8" s="15"/>
      <c r="B8" s="3" t="s">
        <v>8</v>
      </c>
      <c r="C8" s="18"/>
      <c r="D8" s="59"/>
    </row>
    <row r="9" spans="1:4" x14ac:dyDescent="0.25">
      <c r="A9" s="66">
        <v>1</v>
      </c>
      <c r="B9" s="56" t="s">
        <v>73</v>
      </c>
      <c r="C9" s="43">
        <v>5802.83</v>
      </c>
      <c r="D9" s="14"/>
    </row>
    <row r="10" spans="1:4" x14ac:dyDescent="0.25">
      <c r="A10" s="61">
        <v>2</v>
      </c>
      <c r="B10" s="67" t="s">
        <v>77</v>
      </c>
      <c r="C10" s="62">
        <v>1611.2</v>
      </c>
      <c r="D10" s="63"/>
    </row>
    <row r="11" spans="1:4" x14ac:dyDescent="0.25">
      <c r="A11" s="43">
        <v>3</v>
      </c>
      <c r="B11" s="13" t="s">
        <v>78</v>
      </c>
      <c r="C11" s="43">
        <v>453.8</v>
      </c>
      <c r="D11" s="15"/>
    </row>
    <row r="12" spans="1:4" x14ac:dyDescent="0.25">
      <c r="A12" s="43"/>
      <c r="B12" s="3" t="s">
        <v>76</v>
      </c>
      <c r="C12" s="14">
        <v>7867.83</v>
      </c>
      <c r="D12" s="14">
        <v>11237.21</v>
      </c>
    </row>
    <row r="13" spans="1:4" x14ac:dyDescent="0.25">
      <c r="A13" s="43"/>
      <c r="B13" s="3" t="s">
        <v>9</v>
      </c>
      <c r="C13" s="43"/>
      <c r="D13" s="15"/>
    </row>
    <row r="14" spans="1:4" x14ac:dyDescent="0.25">
      <c r="A14" s="43">
        <v>1</v>
      </c>
      <c r="B14" s="15" t="s">
        <v>73</v>
      </c>
      <c r="C14" s="43">
        <v>4305.32</v>
      </c>
      <c r="D14" s="14"/>
    </row>
    <row r="15" spans="1:4" x14ac:dyDescent="0.25">
      <c r="A15" s="43">
        <v>2</v>
      </c>
      <c r="B15" s="15" t="s">
        <v>83</v>
      </c>
      <c r="C15" s="43">
        <v>197.15</v>
      </c>
      <c r="D15" s="14"/>
    </row>
    <row r="16" spans="1:4" x14ac:dyDescent="0.25">
      <c r="A16" s="43"/>
      <c r="B16" s="14" t="s">
        <v>82</v>
      </c>
      <c r="C16" s="14">
        <f>SUM(C14:C15)</f>
        <v>4502.4699999999993</v>
      </c>
      <c r="D16" s="14">
        <v>15739.68</v>
      </c>
    </row>
    <row r="17" spans="1:4" x14ac:dyDescent="0.25">
      <c r="A17" s="43"/>
      <c r="B17" s="14" t="s">
        <v>10</v>
      </c>
      <c r="C17" s="43"/>
      <c r="D17" s="14"/>
    </row>
    <row r="18" spans="1:4" x14ac:dyDescent="0.25">
      <c r="A18" s="43">
        <v>1</v>
      </c>
      <c r="B18" s="44" t="s">
        <v>73</v>
      </c>
      <c r="C18" s="43">
        <v>4118.1400000000003</v>
      </c>
      <c r="D18" s="14"/>
    </row>
    <row r="19" spans="1:4" x14ac:dyDescent="0.25">
      <c r="A19" s="43">
        <v>2</v>
      </c>
      <c r="B19" s="15" t="s">
        <v>88</v>
      </c>
      <c r="C19" s="43">
        <v>160.4</v>
      </c>
      <c r="D19" s="15"/>
    </row>
    <row r="20" spans="1:4" x14ac:dyDescent="0.25">
      <c r="A20" s="15">
        <v>3</v>
      </c>
      <c r="B20" s="15" t="s">
        <v>83</v>
      </c>
      <c r="C20" s="43">
        <v>687.4</v>
      </c>
      <c r="D20" s="14"/>
    </row>
    <row r="21" spans="1:4" x14ac:dyDescent="0.25">
      <c r="A21" s="15"/>
      <c r="B21" s="14" t="s">
        <v>87</v>
      </c>
      <c r="C21" s="14">
        <f>SUM(C18:C20)</f>
        <v>4965.9399999999996</v>
      </c>
      <c r="D21" s="14">
        <v>20705.62</v>
      </c>
    </row>
    <row r="22" spans="1:4" x14ac:dyDescent="0.25">
      <c r="A22" s="15">
        <v>1</v>
      </c>
      <c r="B22" s="43" t="s">
        <v>73</v>
      </c>
      <c r="C22" s="43">
        <v>3930.95</v>
      </c>
      <c r="D22" s="15"/>
    </row>
    <row r="23" spans="1:4" x14ac:dyDescent="0.25">
      <c r="A23" s="15">
        <v>2</v>
      </c>
      <c r="B23" s="43" t="s">
        <v>83</v>
      </c>
      <c r="C23" s="43">
        <v>2310.2399999999998</v>
      </c>
      <c r="D23" s="15"/>
    </row>
    <row r="24" spans="1:4" x14ac:dyDescent="0.25">
      <c r="A24" s="15"/>
      <c r="B24" s="14" t="s">
        <v>90</v>
      </c>
      <c r="C24" s="14">
        <f>SUM(C22:C23)</f>
        <v>6241.19</v>
      </c>
      <c r="D24" s="14">
        <v>26946.81</v>
      </c>
    </row>
    <row r="25" spans="1:4" x14ac:dyDescent="0.25">
      <c r="A25" s="15"/>
      <c r="B25" s="14" t="s">
        <v>12</v>
      </c>
      <c r="C25" s="14"/>
      <c r="D25" s="15"/>
    </row>
    <row r="26" spans="1:4" x14ac:dyDescent="0.25">
      <c r="A26" s="15">
        <v>1</v>
      </c>
      <c r="B26" s="24" t="s">
        <v>73</v>
      </c>
      <c r="C26" s="14">
        <v>2246.2600000000002</v>
      </c>
      <c r="D26" s="14">
        <v>29193.07</v>
      </c>
    </row>
    <row r="27" spans="1:4" x14ac:dyDescent="0.25">
      <c r="A27" s="43"/>
      <c r="B27" s="3" t="s">
        <v>13</v>
      </c>
      <c r="C27" s="43"/>
      <c r="D27" s="15"/>
    </row>
    <row r="28" spans="1:4" x14ac:dyDescent="0.25">
      <c r="A28" s="43">
        <v>1</v>
      </c>
      <c r="B28" s="44" t="s">
        <v>73</v>
      </c>
      <c r="C28" s="3">
        <v>4492.51</v>
      </c>
      <c r="D28" s="14">
        <v>33685.58</v>
      </c>
    </row>
    <row r="29" spans="1:4" x14ac:dyDescent="0.25">
      <c r="A29" s="43"/>
      <c r="B29" s="13"/>
      <c r="C29" s="40"/>
      <c r="D29" s="14"/>
    </row>
    <row r="30" spans="1:4" x14ac:dyDescent="0.25">
      <c r="A30" s="43"/>
      <c r="B30" s="13"/>
      <c r="C30" s="40"/>
      <c r="D30" s="14"/>
    </row>
    <row r="31" spans="1:4" x14ac:dyDescent="0.25">
      <c r="A31" s="43"/>
      <c r="B31" s="33"/>
      <c r="C31" s="40"/>
      <c r="D31" s="15"/>
    </row>
    <row r="32" spans="1:4" x14ac:dyDescent="0.25">
      <c r="A32" s="43"/>
      <c r="B32" s="24"/>
      <c r="C32" s="40"/>
      <c r="D32" s="14"/>
    </row>
    <row r="33" spans="1:4" x14ac:dyDescent="0.25">
      <c r="A33" s="43"/>
      <c r="B33" s="26"/>
      <c r="C33" s="40"/>
      <c r="D33" s="15"/>
    </row>
    <row r="34" spans="1:4" x14ac:dyDescent="0.25">
      <c r="A34" s="15"/>
      <c r="B34" s="26"/>
      <c r="C34" s="40"/>
      <c r="D34" s="15"/>
    </row>
    <row r="35" spans="1:4" x14ac:dyDescent="0.25">
      <c r="A35" s="15"/>
      <c r="B35" s="24"/>
      <c r="C35" s="15"/>
      <c r="D35" s="15"/>
    </row>
    <row r="36" spans="1:4" x14ac:dyDescent="0.25">
      <c r="A36" s="15"/>
      <c r="B36" s="40"/>
      <c r="C36" s="43"/>
      <c r="D36" s="14"/>
    </row>
    <row r="37" spans="1:4" x14ac:dyDescent="0.25">
      <c r="A37" s="15"/>
      <c r="B37" s="25"/>
      <c r="C37" s="14"/>
      <c r="D37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2021-02-01T04:01:02Z</cp:lastPrinted>
  <dcterms:created xsi:type="dcterms:W3CDTF">2011-07-25T05:21:17Z</dcterms:created>
  <dcterms:modified xsi:type="dcterms:W3CDTF">2021-02-01T04:25:52Z</dcterms:modified>
</cp:coreProperties>
</file>