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N23" i="5"/>
  <c r="N22"/>
  <c r="N21"/>
  <c r="N20"/>
  <c r="D23" i="2" l="1"/>
  <c r="D18" i="1"/>
  <c r="C18"/>
  <c r="C10" i="4"/>
  <c r="D10" s="1"/>
  <c r="D21" i="2"/>
  <c r="D14" i="1"/>
  <c r="D21" i="9"/>
  <c r="D16" i="6"/>
  <c r="D19" i="2"/>
  <c r="C15" i="9"/>
  <c r="C17" i="2"/>
  <c r="F9" i="5"/>
  <c r="E4"/>
  <c r="M4"/>
  <c r="L4"/>
  <c r="K4"/>
  <c r="J4"/>
  <c r="I4"/>
  <c r="H4"/>
  <c r="G4"/>
  <c r="F4"/>
  <c r="D4"/>
  <c r="C4"/>
  <c r="B4"/>
  <c r="C10" i="6"/>
  <c r="C7"/>
  <c r="D7" s="1"/>
  <c r="D10" s="1"/>
  <c r="D12" s="1"/>
  <c r="C7" i="1"/>
  <c r="C6" i="2"/>
  <c r="C7" s="1"/>
  <c r="D7" s="1"/>
  <c r="C10"/>
  <c r="B14" i="5"/>
  <c r="J19"/>
  <c r="M19"/>
  <c r="L19"/>
  <c r="K19"/>
  <c r="I19"/>
  <c r="H19"/>
  <c r="G19"/>
  <c r="F19"/>
  <c r="E19"/>
  <c r="D19"/>
  <c r="C19"/>
  <c r="N18"/>
  <c r="I14"/>
  <c r="M14"/>
  <c r="L14"/>
  <c r="K14"/>
  <c r="J14"/>
  <c r="H14"/>
  <c r="G14"/>
  <c r="F14"/>
  <c r="E14"/>
  <c r="D14"/>
  <c r="C14"/>
  <c r="N17"/>
  <c r="N12"/>
  <c r="M9"/>
  <c r="L9"/>
  <c r="K9"/>
  <c r="J9"/>
  <c r="I9"/>
  <c r="H9"/>
  <c r="G9"/>
  <c r="E9"/>
  <c r="D9"/>
  <c r="C9"/>
  <c r="C24" s="1"/>
  <c r="N8"/>
  <c r="B9"/>
  <c r="M24" l="1"/>
  <c r="L24"/>
  <c r="K24"/>
  <c r="J24"/>
  <c r="D10" i="2"/>
  <c r="D12" s="1"/>
  <c r="E24" i="5"/>
  <c r="I24"/>
  <c r="H24"/>
  <c r="G24"/>
  <c r="F24"/>
  <c r="D24"/>
  <c r="N6"/>
  <c r="N13"/>
  <c r="N5"/>
  <c r="N4" l="1"/>
  <c r="N11"/>
  <c r="N10"/>
  <c r="N15" l="1"/>
  <c r="N16"/>
  <c r="N14"/>
  <c r="N9" l="1"/>
  <c r="B19"/>
  <c r="B24" s="1"/>
  <c r="N19" l="1"/>
  <c r="N24" s="1"/>
</calcChain>
</file>

<file path=xl/sharedStrings.xml><?xml version="1.0" encoding="utf-8"?>
<sst xmlns="http://schemas.openxmlformats.org/spreadsheetml/2006/main" count="162" uniqueCount="97">
  <si>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</si>
  <si>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</si>
  <si>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</si>
  <si>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</si>
  <si>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</si>
  <si>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</si>
  <si>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</si>
  <si>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</si>
  <si>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</si>
  <si>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</si>
  <si>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</si>
  <si>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</si>
  <si>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</si>
  <si>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</si>
  <si>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</si>
  <si>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</si>
  <si>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</si>
  <si>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</si>
  <si>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</si>
  <si>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</si>
  <si>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</si>
  <si>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</si>
  <si>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</si>
  <si>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</si>
  <si>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</si>
  <si>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</si>
  <si>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</si>
  <si>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</si>
  <si>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</si>
  <si>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</si>
  <si>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</si>
  <si>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9</t>
  </si>
  <si>
    <t>Советская,9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</si>
  <si>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</si>
  <si>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</si>
  <si>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</si>
  <si>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</si>
  <si>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</si>
  <si>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</si>
  <si>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</si>
  <si>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</si>
  <si>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</si>
  <si>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</si>
  <si>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</si>
  <si>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</si>
  <si>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</si>
  <si>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</si>
  <si>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</si>
  <si>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</si>
  <si>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</si>
  <si>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 xml:space="preserve">                                               Лицевой счёт  2016г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</si>
  <si>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</si>
  <si>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</si>
  <si>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</si>
  <si>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</si>
  <si>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</si>
  <si>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</si>
  <si>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</si>
  <si>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Лицевой счёт  2019г</t>
  </si>
  <si>
    <t>Уборка снега и наледи с крыши</t>
  </si>
  <si>
    <t>Итого:</t>
  </si>
  <si>
    <t>Очистка крыши от снега и льда</t>
  </si>
  <si>
    <t>Лицевой счет. Сводный расчет  2020г</t>
  </si>
  <si>
    <t>Лицевой счёт 2020г</t>
  </si>
  <si>
    <t>Лицевой счёт  2020г</t>
  </si>
  <si>
    <t>Итого за январь</t>
  </si>
  <si>
    <t>Ремонт системы отопления</t>
  </si>
  <si>
    <t>ИТОГО за январь</t>
  </si>
  <si>
    <t>Ремонт фасадного освещения</t>
  </si>
  <si>
    <t xml:space="preserve">Очистка крыши от снега и наледи </t>
  </si>
  <si>
    <t>Осморт и мелкий ремонт электрощитов</t>
  </si>
  <si>
    <t>ИТОГО за февраль</t>
  </si>
  <si>
    <t>Ген.директор ООО УК "КРОКУС"</t>
  </si>
  <si>
    <t>Замена лампочек подъезд №2</t>
  </si>
  <si>
    <t>Дезинфекция</t>
  </si>
  <si>
    <t>Отключение подъездного отопления и насоса</t>
  </si>
  <si>
    <t>Итого за апрель</t>
  </si>
  <si>
    <t>Дезинфекция подъезда</t>
  </si>
  <si>
    <t xml:space="preserve">Замена общедомового счетчика ХВС </t>
  </si>
  <si>
    <t>Установка досок объявлений</t>
  </si>
  <si>
    <t>Наклейки на доски объявлений</t>
  </si>
  <si>
    <t>Наклейки курение запрещено</t>
  </si>
  <si>
    <t>Итого за июнь</t>
  </si>
  <si>
    <t>Покраска контейнерной площадки</t>
  </si>
  <si>
    <t>Итого за июль</t>
  </si>
  <si>
    <t>Работы ППР. Замена лампочки и схемы</t>
  </si>
  <si>
    <t>Изготовление и установка хомута Квартира №7</t>
  </si>
  <si>
    <t>Закрытие слуховых окон на чердаке</t>
  </si>
  <si>
    <t>Замена предохранителя в электрощите Кв№13</t>
  </si>
  <si>
    <t>Прочистка канализации в подвале Подъезд №2</t>
  </si>
  <si>
    <t>Ремонт козырьков Подъезд №1,2,3</t>
  </si>
  <si>
    <t>Замена канализационного стояка ХВС Квартира №2</t>
  </si>
  <si>
    <t>Замена трубы отопления на кухне Квартира №3,7</t>
  </si>
  <si>
    <t>Итого за ноябрь</t>
  </si>
  <si>
    <t>Замена насоса системы отопления</t>
  </si>
  <si>
    <t>Ремонт системы отопления Квартира №16</t>
  </si>
  <si>
    <t>Итого за декабрь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</si>
</sst>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6" fillId="0" borderId="9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B14" sqref="B14:C14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0" t="s">
        <v>64</v>
      </c>
      <c r="C1" s="80"/>
      <c r="D1" s="80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>
      <c r="A3" s="1"/>
      <c r="B3" s="79" t="s">
        <v>4</v>
      </c>
      <c r="C3" s="79"/>
      <c r="D3" s="79"/>
      <c r="E3" s="1"/>
      <c r="F3" s="1"/>
      <c r="G3" s="1"/>
      <c r="H3" s="1"/>
    </row>
    <row r="4" spans="1:8">
      <c r="A4" s="8"/>
      <c r="B4" s="44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>
      <c r="A6" s="52">
        <v>1</v>
      </c>
      <c r="B6" s="52" t="s">
        <v>66</v>
      </c>
      <c r="C6" s="52">
        <v>8920.75</v>
      </c>
      <c r="D6" s="53"/>
      <c r="E6" s="6"/>
      <c r="F6" s="1"/>
    </row>
    <row r="7" spans="1:8" s="5" customFormat="1">
      <c r="A7" s="53"/>
      <c r="B7" s="53" t="s">
        <v>67</v>
      </c>
      <c r="C7" s="53">
        <f>SUM(C6)</f>
        <v>8920.75</v>
      </c>
      <c r="D7" s="53">
        <v>8920.75</v>
      </c>
      <c r="E7" s="11"/>
      <c r="F7" s="4"/>
    </row>
    <row r="8" spans="1:8" s="5" customFormat="1">
      <c r="A8" s="52"/>
      <c r="B8" s="53" t="s">
        <v>8</v>
      </c>
      <c r="C8" s="52"/>
      <c r="D8" s="53"/>
      <c r="E8" s="4"/>
      <c r="F8" s="4"/>
    </row>
    <row r="9" spans="1:8">
      <c r="A9" s="52">
        <v>1</v>
      </c>
      <c r="B9" s="52" t="s">
        <v>75</v>
      </c>
      <c r="C9" s="52">
        <v>300</v>
      </c>
      <c r="D9" s="52"/>
      <c r="E9" s="1"/>
      <c r="F9" s="1"/>
    </row>
    <row r="10" spans="1:8">
      <c r="A10" s="52"/>
      <c r="B10" s="53" t="s">
        <v>76</v>
      </c>
      <c r="C10" s="53">
        <v>300</v>
      </c>
      <c r="D10" s="53">
        <v>9220.75</v>
      </c>
      <c r="E10" s="1"/>
      <c r="F10" s="1"/>
    </row>
    <row r="11" spans="1:8">
      <c r="A11" s="52"/>
      <c r="B11" s="53" t="s">
        <v>13</v>
      </c>
      <c r="C11" s="52"/>
      <c r="D11" s="53"/>
      <c r="E11" s="1"/>
      <c r="F11" s="1"/>
    </row>
    <row r="12" spans="1:8">
      <c r="A12" s="52">
        <v>1</v>
      </c>
      <c r="B12" s="52" t="s">
        <v>86</v>
      </c>
      <c r="C12" s="53">
        <v>606.79999999999995</v>
      </c>
      <c r="D12" s="53">
        <v>9827.5499999999993</v>
      </c>
      <c r="E12" s="1"/>
      <c r="F12" s="1"/>
    </row>
    <row r="13" spans="1:8">
      <c r="A13" s="52"/>
      <c r="B13" s="53" t="s">
        <v>15</v>
      </c>
      <c r="C13" s="52"/>
      <c r="D13" s="52"/>
      <c r="E13" s="1"/>
      <c r="F13" s="1"/>
    </row>
    <row r="14" spans="1:8" s="5" customFormat="1">
      <c r="A14" s="53">
        <v>1</v>
      </c>
      <c r="B14" s="52" t="s">
        <v>89</v>
      </c>
      <c r="C14" s="53">
        <v>300</v>
      </c>
      <c r="D14" s="53">
        <f>C14+D12</f>
        <v>10127.549999999999</v>
      </c>
      <c r="E14" s="4"/>
      <c r="F14" s="4"/>
    </row>
    <row r="15" spans="1:8" s="5" customFormat="1">
      <c r="A15" s="53"/>
      <c r="B15" s="53" t="s">
        <v>16</v>
      </c>
      <c r="C15" s="52"/>
      <c r="D15" s="53"/>
      <c r="E15" s="4"/>
      <c r="F15" s="4"/>
    </row>
    <row r="16" spans="1:8">
      <c r="A16" s="52">
        <v>1</v>
      </c>
      <c r="B16" s="52" t="s">
        <v>94</v>
      </c>
      <c r="C16" s="52">
        <v>1350</v>
      </c>
      <c r="D16" s="53"/>
      <c r="E16" s="1"/>
      <c r="F16" s="1"/>
    </row>
    <row r="17" spans="1:6">
      <c r="A17" s="52">
        <v>2</v>
      </c>
      <c r="B17" s="52" t="s">
        <v>95</v>
      </c>
      <c r="C17" s="52">
        <v>1635</v>
      </c>
      <c r="D17" s="53"/>
      <c r="E17" s="1"/>
      <c r="F17" s="1"/>
    </row>
    <row r="18" spans="1:6">
      <c r="A18" s="52"/>
      <c r="B18" s="53" t="s">
        <v>96</v>
      </c>
      <c r="C18" s="53">
        <f>SUM(C16:C17)</f>
        <v>2985</v>
      </c>
      <c r="D18" s="53">
        <f>C18+D14</f>
        <v>13112.55</v>
      </c>
      <c r="E18" s="1"/>
      <c r="F18" s="1"/>
    </row>
    <row r="19" spans="1:6">
      <c r="A19" s="52"/>
      <c r="B19" s="52"/>
      <c r="C19" s="52"/>
      <c r="D19" s="53"/>
      <c r="E19" s="1"/>
      <c r="F19" s="1"/>
    </row>
    <row r="20" spans="1:6">
      <c r="A20" s="52"/>
      <c r="B20" s="54"/>
      <c r="C20" s="52"/>
      <c r="D20" s="52"/>
      <c r="E20" s="1"/>
      <c r="F20" s="1"/>
    </row>
    <row r="21" spans="1:6">
      <c r="A21" s="52"/>
      <c r="B21" s="52"/>
      <c r="C21" s="52"/>
      <c r="D21" s="52"/>
      <c r="E21" s="1"/>
      <c r="F21" s="1"/>
    </row>
    <row r="22" spans="1:6" s="5" customFormat="1">
      <c r="A22" s="53"/>
      <c r="B22" s="52"/>
      <c r="C22" s="52"/>
      <c r="D22" s="53"/>
      <c r="E22" s="4"/>
      <c r="F22" s="4"/>
    </row>
    <row r="23" spans="1:6">
      <c r="A23" s="52"/>
      <c r="B23" s="54"/>
      <c r="C23" s="52"/>
      <c r="D23" s="52"/>
      <c r="E23" s="1"/>
      <c r="F23" s="1"/>
    </row>
    <row r="24" spans="1:6">
      <c r="A24" s="52"/>
      <c r="B24" s="52"/>
      <c r="C24" s="52"/>
      <c r="D24" s="52"/>
      <c r="E24" s="1"/>
      <c r="F24" s="1"/>
    </row>
    <row r="25" spans="1:6">
      <c r="A25" s="52"/>
      <c r="B25" s="53"/>
      <c r="C25" s="53"/>
      <c r="D25" s="53"/>
      <c r="E25" s="1"/>
      <c r="F25" s="1"/>
    </row>
    <row r="26" spans="1:6">
      <c r="A26" s="52"/>
      <c r="B26" s="53"/>
      <c r="C26" s="53"/>
      <c r="D26" s="53"/>
      <c r="E26" s="1"/>
      <c r="F26" s="1"/>
    </row>
    <row r="27" spans="1:6">
      <c r="A27" s="52"/>
      <c r="B27" s="52"/>
      <c r="C27" s="52"/>
      <c r="D27" s="52"/>
      <c r="E27" s="1"/>
      <c r="F27" s="1"/>
    </row>
    <row r="28" spans="1:6">
      <c r="A28" s="52"/>
      <c r="B28" s="55"/>
      <c r="C28" s="52"/>
      <c r="D28" s="56"/>
      <c r="E28" s="1"/>
      <c r="F28" s="1"/>
    </row>
    <row r="29" spans="1:6">
      <c r="A29" s="52"/>
      <c r="B29" s="55"/>
      <c r="C29" s="52"/>
      <c r="D29" s="56"/>
      <c r="E29" s="1"/>
      <c r="F29" s="1"/>
    </row>
    <row r="30" spans="1:6">
      <c r="A30" s="52"/>
      <c r="B30" s="55"/>
      <c r="C30" s="52"/>
      <c r="D30" s="56"/>
      <c r="E30" s="1"/>
      <c r="F30" s="1"/>
    </row>
    <row r="31" spans="1:6">
      <c r="A31" s="52"/>
      <c r="B31" s="52"/>
      <c r="C31" s="52"/>
      <c r="D31" s="56"/>
      <c r="E31" s="1"/>
      <c r="F31" s="1"/>
    </row>
    <row r="32" spans="1:6">
      <c r="A32" s="52"/>
      <c r="B32" s="55"/>
      <c r="C32" s="52"/>
      <c r="D32" s="56"/>
      <c r="E32" s="1"/>
      <c r="F32" s="1"/>
    </row>
    <row r="33" spans="1:6">
      <c r="A33" s="52"/>
      <c r="B33" s="52"/>
      <c r="C33" s="52"/>
      <c r="D33" s="56"/>
      <c r="E33" s="1"/>
      <c r="F33" s="1"/>
    </row>
    <row r="34" spans="1:6">
      <c r="A34" s="52"/>
      <c r="B34" s="57"/>
      <c r="C34" s="53"/>
      <c r="D34" s="58"/>
      <c r="E34" s="1"/>
      <c r="F34" s="1"/>
    </row>
    <row r="35" spans="1:6">
      <c r="A35" s="52"/>
      <c r="B35" s="57"/>
      <c r="C35" s="53"/>
      <c r="D35" s="58"/>
      <c r="E35" s="1"/>
      <c r="F35" s="1"/>
    </row>
    <row r="36" spans="1:6">
      <c r="A36" s="52"/>
      <c r="B36" s="52"/>
      <c r="C36" s="52"/>
      <c r="D36" s="52"/>
      <c r="E36" s="1"/>
      <c r="F3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29" sqref="B29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0" t="s">
        <v>64</v>
      </c>
      <c r="C1" s="80"/>
      <c r="D1" s="80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9" t="s">
        <v>7</v>
      </c>
      <c r="C3" s="79"/>
      <c r="D3" s="79"/>
      <c r="E3" s="1"/>
      <c r="F3" s="1"/>
      <c r="G3" s="1"/>
      <c r="H3" s="1"/>
    </row>
    <row r="4" spans="1:8">
      <c r="A4" s="38"/>
      <c r="B4" s="44" t="s">
        <v>0</v>
      </c>
      <c r="C4" s="38" t="s">
        <v>1</v>
      </c>
      <c r="D4" s="44" t="s">
        <v>27</v>
      </c>
      <c r="E4" s="1"/>
      <c r="F4" s="1"/>
      <c r="G4" s="1"/>
      <c r="H4" s="1"/>
    </row>
    <row r="5" spans="1:8">
      <c r="A5" s="38"/>
      <c r="B5" s="3" t="s">
        <v>2</v>
      </c>
      <c r="C5" s="38"/>
      <c r="D5" s="38"/>
      <c r="E5" s="1"/>
      <c r="F5" s="1"/>
      <c r="G5" s="1"/>
      <c r="H5" s="1"/>
    </row>
    <row r="6" spans="1:8" s="1" customFormat="1">
      <c r="A6" s="52">
        <v>1</v>
      </c>
      <c r="B6" s="52" t="s">
        <v>59</v>
      </c>
      <c r="C6" s="52">
        <f>428.25+856.5+856.5+856.5</f>
        <v>2997.75</v>
      </c>
      <c r="D6" s="52"/>
    </row>
    <row r="7" spans="1:8" s="4" customFormat="1">
      <c r="A7" s="52"/>
      <c r="B7" s="53" t="s">
        <v>65</v>
      </c>
      <c r="C7" s="53">
        <f>SUM(C6:C6)</f>
        <v>2997.75</v>
      </c>
      <c r="D7" s="53">
        <f>C7</f>
        <v>2997.75</v>
      </c>
    </row>
    <row r="8" spans="1:8" s="1" customFormat="1" ht="19.5" customHeight="1">
      <c r="A8" s="52"/>
      <c r="B8" s="53" t="s">
        <v>6</v>
      </c>
      <c r="C8" s="52"/>
      <c r="D8" s="53"/>
    </row>
    <row r="9" spans="1:8" s="1" customFormat="1">
      <c r="A9" s="52">
        <v>1</v>
      </c>
      <c r="B9" s="52" t="s">
        <v>69</v>
      </c>
      <c r="C9" s="52">
        <v>8993.25</v>
      </c>
      <c r="D9" s="53"/>
    </row>
    <row r="10" spans="1:8" s="1" customFormat="1">
      <c r="A10" s="52"/>
      <c r="B10" s="53" t="s">
        <v>60</v>
      </c>
      <c r="C10" s="53">
        <f>SUM(C9:C9)</f>
        <v>8993.25</v>
      </c>
      <c r="D10" s="53">
        <f>D7+C10</f>
        <v>11991</v>
      </c>
    </row>
    <row r="11" spans="1:8" s="4" customFormat="1">
      <c r="A11" s="52"/>
      <c r="B11" s="53" t="s">
        <v>3</v>
      </c>
      <c r="C11" s="52"/>
      <c r="D11" s="53"/>
    </row>
    <row r="12" spans="1:8" s="4" customFormat="1">
      <c r="A12" s="52">
        <v>1</v>
      </c>
      <c r="B12" s="52" t="s">
        <v>61</v>
      </c>
      <c r="C12" s="52">
        <v>2284</v>
      </c>
      <c r="D12" s="53">
        <f>D10+C12</f>
        <v>14275</v>
      </c>
    </row>
    <row r="13" spans="1:8" s="1" customFormat="1" ht="15.75" customHeight="1">
      <c r="A13" s="59"/>
      <c r="B13" s="53" t="s">
        <v>10</v>
      </c>
      <c r="C13" s="52"/>
      <c r="D13" s="60"/>
    </row>
    <row r="14" spans="1:8" s="1" customFormat="1" ht="15.75" customHeight="1">
      <c r="A14" s="59">
        <v>1</v>
      </c>
      <c r="B14" s="52" t="s">
        <v>79</v>
      </c>
      <c r="C14" s="52">
        <v>1359</v>
      </c>
      <c r="D14" s="60"/>
    </row>
    <row r="15" spans="1:8" s="1" customFormat="1" ht="15.75" customHeight="1">
      <c r="A15" s="59">
        <v>2</v>
      </c>
      <c r="B15" s="52" t="s">
        <v>80</v>
      </c>
      <c r="C15" s="52">
        <v>96</v>
      </c>
      <c r="D15" s="60"/>
    </row>
    <row r="16" spans="1:8" s="1" customFormat="1" ht="15.75" customHeight="1">
      <c r="A16" s="59">
        <v>3</v>
      </c>
      <c r="B16" s="52" t="s">
        <v>81</v>
      </c>
      <c r="C16" s="52">
        <v>105</v>
      </c>
      <c r="D16" s="60"/>
    </row>
    <row r="17" spans="1:4" s="1" customFormat="1" ht="15.75" customHeight="1">
      <c r="A17" s="59"/>
      <c r="B17" s="53" t="s">
        <v>82</v>
      </c>
      <c r="C17" s="53">
        <f>SUM(C14:C16)</f>
        <v>1560</v>
      </c>
      <c r="D17" s="60">
        <v>15835</v>
      </c>
    </row>
    <row r="18" spans="1:4" s="1" customFormat="1" ht="15.75" customHeight="1">
      <c r="A18" s="59"/>
      <c r="B18" s="53" t="s">
        <v>14</v>
      </c>
      <c r="C18" s="53"/>
      <c r="D18" s="60"/>
    </row>
    <row r="19" spans="1:4" s="1" customFormat="1" ht="15.75" customHeight="1">
      <c r="A19" s="59">
        <v>1</v>
      </c>
      <c r="B19" s="52" t="s">
        <v>87</v>
      </c>
      <c r="C19" s="53">
        <v>150</v>
      </c>
      <c r="D19" s="60">
        <f>C19+D17</f>
        <v>15985</v>
      </c>
    </row>
    <row r="20" spans="1:4" s="1" customFormat="1" ht="15.75" customHeight="1">
      <c r="A20" s="59"/>
      <c r="B20" s="53" t="s">
        <v>15</v>
      </c>
      <c r="C20" s="53"/>
      <c r="D20" s="60"/>
    </row>
    <row r="21" spans="1:4" s="1" customFormat="1" ht="15.75" customHeight="1">
      <c r="A21" s="59">
        <v>1</v>
      </c>
      <c r="B21" s="52" t="s">
        <v>90</v>
      </c>
      <c r="C21" s="53">
        <v>4348</v>
      </c>
      <c r="D21" s="60">
        <f>C21+D19</f>
        <v>20333</v>
      </c>
    </row>
    <row r="22" spans="1:4" s="1" customFormat="1" ht="15.75" customHeight="1">
      <c r="A22" s="13"/>
      <c r="B22" s="53" t="s">
        <v>16</v>
      </c>
      <c r="C22" s="52"/>
      <c r="D22" s="52"/>
    </row>
    <row r="23" spans="1:4" s="1" customFormat="1" ht="15.75" customHeight="1">
      <c r="A23" s="13">
        <v>1</v>
      </c>
      <c r="B23" s="52" t="s">
        <v>59</v>
      </c>
      <c r="C23" s="52">
        <v>1350</v>
      </c>
      <c r="D23" s="53">
        <f>C23+D21</f>
        <v>21683</v>
      </c>
    </row>
    <row r="24" spans="1:4" s="1" customFormat="1">
      <c r="A24" s="59"/>
      <c r="B24" s="52"/>
      <c r="C24" s="59"/>
      <c r="D24" s="60"/>
    </row>
    <row r="25" spans="1:4" s="1" customFormat="1">
      <c r="A25" s="59"/>
      <c r="B25" s="59"/>
      <c r="C25" s="59"/>
      <c r="D25" s="60"/>
    </row>
    <row r="26" spans="1:4">
      <c r="A26" s="61"/>
      <c r="B26" s="62"/>
      <c r="C26" s="61"/>
      <c r="D26" s="61"/>
    </row>
    <row r="27" spans="1:4">
      <c r="A27" s="61"/>
      <c r="B27" s="63"/>
      <c r="C27" s="61"/>
      <c r="D27" s="61"/>
    </row>
    <row r="28" spans="1:4">
      <c r="A28" s="61"/>
      <c r="B28" s="63"/>
      <c r="C28" s="61"/>
      <c r="D28" s="61"/>
    </row>
    <row r="29" spans="1:4">
      <c r="A29" s="64"/>
      <c r="B29" s="65"/>
      <c r="C29" s="64"/>
      <c r="D29" s="64"/>
    </row>
    <row r="30" spans="1:4">
      <c r="A30" s="64"/>
      <c r="B30" s="66"/>
      <c r="C30" s="67"/>
      <c r="D30" s="67"/>
    </row>
    <row r="31" spans="1:4">
      <c r="A31" s="64"/>
      <c r="B31" s="66"/>
      <c r="C31" s="64"/>
      <c r="D31" s="64"/>
    </row>
    <row r="32" spans="1:4">
      <c r="A32" s="64"/>
      <c r="B32" s="65"/>
      <c r="C32" s="64"/>
      <c r="D32" s="64"/>
    </row>
    <row r="33" spans="1:4">
      <c r="A33" s="64"/>
      <c r="B33" s="66"/>
      <c r="C33" s="67"/>
      <c r="D33" s="67"/>
    </row>
    <row r="34" spans="1:4">
      <c r="B34" s="68"/>
      <c r="C34" s="68"/>
      <c r="D34" s="68"/>
    </row>
    <row r="35" spans="1:4">
      <c r="B35" s="68"/>
      <c r="C35" s="68"/>
      <c r="D35" s="68"/>
    </row>
    <row r="36" spans="1:4">
      <c r="B36" s="68"/>
      <c r="C36" s="68"/>
      <c r="D36" s="68"/>
    </row>
    <row r="37" spans="1:4">
      <c r="B37" s="68"/>
      <c r="C37" s="68"/>
      <c r="D37" s="68"/>
    </row>
    <row r="38" spans="1:4">
      <c r="B38" s="68"/>
      <c r="C38" s="68"/>
      <c r="D38" s="6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17" sqref="D17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0" t="s">
        <v>58</v>
      </c>
      <c r="C1" s="80"/>
      <c r="D1" s="80"/>
    </row>
    <row r="2" spans="1:4" ht="15.75">
      <c r="A2" s="1"/>
      <c r="B2" s="2" t="s">
        <v>31</v>
      </c>
      <c r="C2" s="1"/>
      <c r="D2" s="1"/>
    </row>
    <row r="3" spans="1:4">
      <c r="A3" s="1"/>
      <c r="B3" s="79" t="s">
        <v>47</v>
      </c>
      <c r="C3" s="79"/>
      <c r="D3" s="79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8"/>
      <c r="B5" s="3" t="s">
        <v>2</v>
      </c>
      <c r="C5" s="8"/>
      <c r="D5" s="8"/>
    </row>
    <row r="6" spans="1:4">
      <c r="A6" s="52">
        <v>1</v>
      </c>
      <c r="B6" s="52" t="s">
        <v>68</v>
      </c>
      <c r="C6" s="52">
        <v>142.75</v>
      </c>
      <c r="D6" s="53"/>
    </row>
    <row r="7" spans="1:4">
      <c r="A7" s="52"/>
      <c r="B7" s="53" t="s">
        <v>67</v>
      </c>
      <c r="C7" s="53">
        <f>SUM(C6)</f>
        <v>142.75</v>
      </c>
      <c r="D7" s="53">
        <f>C7</f>
        <v>142.75</v>
      </c>
    </row>
    <row r="8" spans="1:4">
      <c r="A8" s="52"/>
      <c r="B8" s="53" t="s">
        <v>6</v>
      </c>
      <c r="C8" s="52"/>
      <c r="D8" s="53"/>
    </row>
    <row r="9" spans="1:4">
      <c r="A9" s="52"/>
      <c r="B9" s="52" t="s">
        <v>70</v>
      </c>
      <c r="C9" s="52">
        <v>1142</v>
      </c>
      <c r="D9" s="52"/>
    </row>
    <row r="10" spans="1:4">
      <c r="A10" s="52"/>
      <c r="B10" s="53" t="s">
        <v>71</v>
      </c>
      <c r="C10" s="53">
        <f>SUM(C9)</f>
        <v>1142</v>
      </c>
      <c r="D10" s="53">
        <f>D7+C10</f>
        <v>1284.75</v>
      </c>
    </row>
    <row r="11" spans="1:4">
      <c r="A11" s="52"/>
      <c r="B11" s="53" t="s">
        <v>3</v>
      </c>
      <c r="C11" s="52"/>
      <c r="D11" s="52"/>
    </row>
    <row r="12" spans="1:4">
      <c r="A12" s="52"/>
      <c r="B12" s="52" t="s">
        <v>73</v>
      </c>
      <c r="C12" s="52">
        <v>157.69999999999999</v>
      </c>
      <c r="D12" s="53">
        <f>D10+C12</f>
        <v>1442.45</v>
      </c>
    </row>
    <row r="13" spans="1:4">
      <c r="A13" s="59"/>
      <c r="B13" s="53" t="s">
        <v>12</v>
      </c>
      <c r="C13" s="52"/>
      <c r="D13" s="60"/>
    </row>
    <row r="14" spans="1:4">
      <c r="A14" s="59">
        <v>1</v>
      </c>
      <c r="B14" s="52" t="s">
        <v>85</v>
      </c>
      <c r="C14" s="52">
        <v>1501</v>
      </c>
      <c r="D14" s="60">
        <v>2943.45</v>
      </c>
    </row>
    <row r="15" spans="1:4">
      <c r="A15" s="52"/>
      <c r="B15" s="53" t="s">
        <v>14</v>
      </c>
      <c r="C15" s="52"/>
      <c r="D15" s="53"/>
    </row>
    <row r="16" spans="1:4">
      <c r="A16" s="52">
        <v>1</v>
      </c>
      <c r="B16" s="52" t="s">
        <v>88</v>
      </c>
      <c r="C16" s="52">
        <v>691</v>
      </c>
      <c r="D16" s="53">
        <f>C16+D14</f>
        <v>3634.45</v>
      </c>
    </row>
    <row r="17" spans="1:4">
      <c r="A17" s="52"/>
      <c r="B17" s="53"/>
      <c r="C17" s="52"/>
      <c r="D17" s="53"/>
    </row>
    <row r="18" spans="1:4">
      <c r="A18" s="52"/>
      <c r="B18" s="52"/>
      <c r="C18" s="52"/>
      <c r="D18" s="53"/>
    </row>
    <row r="19" spans="1:4">
      <c r="A19" s="52"/>
      <c r="B19" s="52"/>
      <c r="C19" s="52"/>
      <c r="D19" s="52"/>
    </row>
    <row r="20" spans="1:4">
      <c r="A20" s="52"/>
      <c r="B20" s="52"/>
      <c r="C20" s="52"/>
      <c r="D20" s="53"/>
    </row>
    <row r="21" spans="1:4">
      <c r="A21" s="52"/>
      <c r="B21" s="53"/>
      <c r="C21" s="53"/>
      <c r="D21" s="53"/>
    </row>
    <row r="22" spans="1:4">
      <c r="A22" s="53"/>
      <c r="B22" s="53"/>
      <c r="C22" s="53"/>
      <c r="D22" s="53"/>
    </row>
    <row r="23" spans="1:4">
      <c r="A23" s="52"/>
      <c r="B23" s="52"/>
      <c r="C23" s="52"/>
      <c r="D23" s="52"/>
    </row>
    <row r="24" spans="1:4">
      <c r="A24" s="52"/>
      <c r="B24" s="53"/>
      <c r="C24" s="53"/>
      <c r="D24" s="53"/>
    </row>
    <row r="25" spans="1:4">
      <c r="A25" s="52"/>
      <c r="B25" s="52"/>
      <c r="C25" s="53"/>
      <c r="D25" s="53"/>
    </row>
    <row r="26" spans="1:4">
      <c r="A26" s="64"/>
      <c r="B26" s="66"/>
      <c r="C26" s="64"/>
      <c r="D26" s="64"/>
    </row>
    <row r="27" spans="1:4">
      <c r="A27" s="64"/>
      <c r="B27" s="65"/>
      <c r="C27" s="64"/>
      <c r="D27" s="64"/>
    </row>
    <row r="28" spans="1:4">
      <c r="A28" s="64"/>
      <c r="B28" s="65"/>
      <c r="C28" s="64"/>
      <c r="D28" s="64"/>
    </row>
    <row r="29" spans="1:4">
      <c r="A29" s="64"/>
      <c r="B29" s="65"/>
      <c r="C29" s="64"/>
      <c r="D29" s="64"/>
    </row>
    <row r="30" spans="1:4">
      <c r="A30" s="64"/>
      <c r="B30" s="66"/>
      <c r="C30" s="67"/>
      <c r="D30" s="67"/>
    </row>
    <row r="31" spans="1:4">
      <c r="A31" s="64"/>
      <c r="B31" s="66"/>
      <c r="C31" s="64"/>
      <c r="D31" s="64"/>
    </row>
    <row r="32" spans="1:4">
      <c r="A32" s="64"/>
      <c r="B32" s="65"/>
      <c r="C32" s="64"/>
      <c r="D32" s="64"/>
    </row>
    <row r="33" spans="1:4">
      <c r="A33" s="64"/>
      <c r="B33" s="66"/>
      <c r="C33" s="67"/>
      <c r="D33" s="67"/>
    </row>
    <row r="34" spans="1:4">
      <c r="A34" s="68"/>
      <c r="B34" s="68"/>
      <c r="C34" s="68"/>
      <c r="D34" s="68"/>
    </row>
    <row r="35" spans="1:4">
      <c r="A35" s="68"/>
      <c r="B35" s="68"/>
      <c r="C35" s="68"/>
      <c r="D35" s="68"/>
    </row>
    <row r="36" spans="1:4">
      <c r="A36" s="68"/>
      <c r="B36" s="68"/>
      <c r="C36" s="68"/>
      <c r="D36" s="6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" sqref="B1:D1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2" t="s">
        <v>58</v>
      </c>
      <c r="C1" s="82"/>
      <c r="D1" s="82"/>
      <c r="E1" s="7"/>
      <c r="F1" s="7"/>
      <c r="G1" s="7"/>
      <c r="H1" s="7"/>
    </row>
    <row r="2" spans="1:8" ht="21.6" customHeight="1">
      <c r="A2" s="6"/>
      <c r="B2" s="81" t="s">
        <v>31</v>
      </c>
      <c r="C2" s="81"/>
      <c r="D2" s="81"/>
      <c r="E2" s="1"/>
      <c r="F2" s="1"/>
      <c r="G2" s="1"/>
      <c r="H2" s="1"/>
    </row>
    <row r="3" spans="1:8" ht="17.25" customHeight="1">
      <c r="A3" s="6"/>
      <c r="B3" s="82" t="s">
        <v>48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>
      <c r="A5" s="53"/>
      <c r="B5" s="53"/>
      <c r="C5" s="53"/>
      <c r="D5" s="53"/>
      <c r="E5" s="1"/>
      <c r="F5" s="1"/>
      <c r="G5" s="1"/>
      <c r="H5" s="1"/>
    </row>
    <row r="6" spans="1:8">
      <c r="A6" s="52"/>
      <c r="B6" s="52"/>
      <c r="C6" s="69"/>
      <c r="D6" s="53"/>
    </row>
    <row r="7" spans="1:8">
      <c r="A7" s="67"/>
      <c r="B7" s="64"/>
      <c r="C7" s="70"/>
      <c r="D7" s="67"/>
    </row>
    <row r="8" spans="1:8">
      <c r="A8" s="64"/>
      <c r="B8" s="52"/>
      <c r="C8" s="70"/>
      <c r="D8" s="71"/>
    </row>
    <row r="9" spans="1:8">
      <c r="A9" s="72"/>
      <c r="B9" s="73"/>
      <c r="C9" s="67"/>
      <c r="D9" s="67"/>
    </row>
    <row r="10" spans="1:8">
      <c r="A10" s="74"/>
      <c r="B10" s="75"/>
      <c r="C10" s="76"/>
      <c r="D10" s="77"/>
    </row>
    <row r="11" spans="1:8">
      <c r="A11" s="64"/>
      <c r="B11" s="52"/>
      <c r="C11" s="64"/>
      <c r="D11" s="64"/>
    </row>
    <row r="12" spans="1:8">
      <c r="A12" s="64"/>
      <c r="B12" s="64"/>
      <c r="C12" s="64"/>
      <c r="D12" s="64"/>
    </row>
    <row r="13" spans="1:8">
      <c r="A13" s="64"/>
      <c r="B13" s="64"/>
      <c r="C13" s="64"/>
      <c r="D13" s="64"/>
    </row>
    <row r="14" spans="1:8">
      <c r="A14" s="64"/>
      <c r="B14" s="67"/>
      <c r="C14" s="67"/>
      <c r="D14" s="67"/>
    </row>
    <row r="15" spans="1:8">
      <c r="A15" s="64"/>
      <c r="B15" s="67"/>
      <c r="C15" s="64"/>
      <c r="D15" s="64"/>
    </row>
    <row r="16" spans="1:8">
      <c r="A16" s="64"/>
      <c r="B16" s="54"/>
      <c r="C16" s="64"/>
      <c r="D16" s="64"/>
    </row>
    <row r="17" spans="1:4">
      <c r="A17" s="64"/>
      <c r="B17" s="64"/>
      <c r="C17" s="64"/>
      <c r="D17" s="64"/>
    </row>
    <row r="18" spans="1:4">
      <c r="A18" s="64"/>
      <c r="B18" s="67"/>
      <c r="C18" s="67"/>
      <c r="D18" s="67"/>
    </row>
    <row r="19" spans="1:4">
      <c r="A19" s="64"/>
      <c r="B19" s="67"/>
      <c r="C19" s="64"/>
      <c r="D19" s="64"/>
    </row>
    <row r="20" spans="1:4">
      <c r="A20" s="64"/>
      <c r="B20" s="65"/>
      <c r="C20" s="64"/>
      <c r="D20" s="64"/>
    </row>
    <row r="21" spans="1:4">
      <c r="A21" s="64"/>
      <c r="B21" s="52"/>
      <c r="C21" s="64"/>
      <c r="D21" s="64"/>
    </row>
    <row r="22" spans="1:4">
      <c r="A22" s="64"/>
      <c r="B22" s="67"/>
      <c r="C22" s="67"/>
      <c r="D22" s="67"/>
    </row>
    <row r="23" spans="1:4">
      <c r="A23" s="64"/>
      <c r="B23" s="78"/>
      <c r="C23" s="64"/>
      <c r="D23" s="64"/>
    </row>
    <row r="24" spans="1:4">
      <c r="A24" s="64"/>
      <c r="B24" s="65"/>
      <c r="C24" s="64"/>
      <c r="D24" s="64"/>
    </row>
    <row r="25" spans="1:4">
      <c r="A25" s="64"/>
      <c r="B25" s="52"/>
      <c r="C25" s="64"/>
      <c r="D25" s="67"/>
    </row>
    <row r="26" spans="1:4">
      <c r="A26" s="64"/>
      <c r="B26" s="78"/>
      <c r="C26" s="67"/>
      <c r="D26" s="67"/>
    </row>
    <row r="27" spans="1:4">
      <c r="A27" s="15"/>
      <c r="B27" s="26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2"/>
      <c r="C30" s="15"/>
      <c r="D30" s="1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2" t="s">
        <v>58</v>
      </c>
      <c r="C1" s="82"/>
      <c r="D1" s="82"/>
    </row>
    <row r="2" spans="1:4" ht="15.75">
      <c r="A2" s="6"/>
      <c r="B2" s="81" t="s">
        <v>31</v>
      </c>
      <c r="C2" s="81"/>
      <c r="D2" s="81"/>
    </row>
    <row r="3" spans="1:4" ht="15.75">
      <c r="A3" s="6"/>
      <c r="B3" s="82" t="s">
        <v>5</v>
      </c>
      <c r="C3" s="82"/>
      <c r="D3" s="82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38"/>
      <c r="C8" s="18"/>
      <c r="D8" s="19"/>
    </row>
    <row r="9" spans="1:4">
      <c r="A9" s="39"/>
      <c r="B9" s="40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2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8"/>
      <c r="C25" s="41"/>
      <c r="D25" s="14"/>
    </row>
    <row r="26" spans="1:4">
      <c r="A26" s="15"/>
      <c r="B26" s="25"/>
      <c r="C26" s="14"/>
      <c r="D26" s="14"/>
    </row>
    <row r="27" spans="1:4">
      <c r="A27" s="15"/>
      <c r="B27" s="26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2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B8" sqref="B8:C9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2" t="s">
        <v>63</v>
      </c>
      <c r="C1" s="82"/>
      <c r="D1" s="82"/>
      <c r="E1" s="7"/>
      <c r="F1" s="7"/>
      <c r="G1" s="7"/>
      <c r="H1" s="7"/>
    </row>
    <row r="2" spans="1:8" ht="15.75">
      <c r="A2" s="6"/>
      <c r="B2" s="81" t="s">
        <v>31</v>
      </c>
      <c r="C2" s="81"/>
      <c r="D2" s="81"/>
      <c r="E2" s="1"/>
      <c r="F2" s="1"/>
      <c r="G2" s="1"/>
      <c r="H2" s="1"/>
    </row>
    <row r="3" spans="1:8" ht="15.75">
      <c r="A3" s="6"/>
      <c r="B3" s="82" t="s">
        <v>49</v>
      </c>
      <c r="C3" s="82"/>
      <c r="D3" s="82"/>
      <c r="E3" s="1"/>
      <c r="F3" s="1"/>
      <c r="G3" s="1"/>
      <c r="H3" s="1"/>
    </row>
    <row r="4" spans="1:8" ht="30">
      <c r="A4" s="38"/>
      <c r="B4" s="44" t="s">
        <v>0</v>
      </c>
      <c r="C4" s="38" t="s">
        <v>1</v>
      </c>
      <c r="D4" s="44" t="s">
        <v>27</v>
      </c>
      <c r="E4" s="1"/>
      <c r="F4" s="1"/>
      <c r="G4" s="1"/>
      <c r="H4" s="1"/>
    </row>
    <row r="5" spans="1:8">
      <c r="A5" s="52"/>
      <c r="B5" s="53" t="s">
        <v>3</v>
      </c>
      <c r="C5" s="53"/>
      <c r="D5" s="52"/>
      <c r="E5" s="1"/>
      <c r="F5" s="1"/>
      <c r="G5" s="1"/>
      <c r="H5" s="1"/>
    </row>
    <row r="6" spans="1:8" s="1" customFormat="1">
      <c r="A6" s="52">
        <v>1</v>
      </c>
      <c r="B6" s="52" t="s">
        <v>78</v>
      </c>
      <c r="C6" s="52">
        <v>5920.5</v>
      </c>
      <c r="D6" s="53">
        <v>5920.5</v>
      </c>
    </row>
    <row r="7" spans="1:8" s="5" customFormat="1">
      <c r="A7" s="67"/>
      <c r="B7" s="67" t="s">
        <v>15</v>
      </c>
      <c r="C7" s="64"/>
      <c r="D7" s="64"/>
    </row>
    <row r="8" spans="1:8">
      <c r="A8" s="64">
        <v>1</v>
      </c>
      <c r="B8" s="52" t="s">
        <v>91</v>
      </c>
      <c r="C8" s="64">
        <v>7340.5</v>
      </c>
      <c r="D8" s="67"/>
    </row>
    <row r="9" spans="1:8">
      <c r="A9" s="64">
        <v>2</v>
      </c>
      <c r="B9" s="52" t="s">
        <v>92</v>
      </c>
      <c r="C9" s="64">
        <v>27849</v>
      </c>
      <c r="D9" s="67"/>
    </row>
    <row r="10" spans="1:8" s="5" customFormat="1">
      <c r="A10" s="64"/>
      <c r="B10" s="53" t="s">
        <v>93</v>
      </c>
      <c r="C10" s="67">
        <f>SUM(C8:C9)</f>
        <v>35189.5</v>
      </c>
      <c r="D10" s="67">
        <f>C10+D6</f>
        <v>41110</v>
      </c>
    </row>
    <row r="11" spans="1:8">
      <c r="A11" s="64"/>
      <c r="B11" s="52"/>
      <c r="C11" s="64"/>
      <c r="D11" s="67"/>
    </row>
    <row r="12" spans="1:8">
      <c r="A12" s="67"/>
      <c r="B12" s="53"/>
      <c r="C12" s="67"/>
      <c r="D12" s="67"/>
    </row>
    <row r="13" spans="1:8">
      <c r="A13" s="67"/>
      <c r="B13" s="53"/>
      <c r="C13" s="67"/>
      <c r="D13" s="67"/>
    </row>
    <row r="14" spans="1:8">
      <c r="A14" s="64"/>
      <c r="B14" s="52"/>
      <c r="C14" s="64"/>
      <c r="D14" s="64"/>
    </row>
    <row r="15" spans="1:8">
      <c r="A15" s="64"/>
      <c r="B15" s="53"/>
      <c r="C15" s="67"/>
      <c r="D15" s="67"/>
    </row>
    <row r="16" spans="1:8">
      <c r="A16" s="64"/>
      <c r="B16" s="53"/>
      <c r="C16" s="64"/>
      <c r="D16" s="64"/>
    </row>
    <row r="17" spans="1:4">
      <c r="A17" s="64"/>
      <c r="B17" s="52"/>
      <c r="C17" s="64"/>
      <c r="D17" s="64"/>
    </row>
    <row r="18" spans="1:4">
      <c r="A18" s="64"/>
      <c r="B18" s="53"/>
      <c r="C18" s="67"/>
      <c r="D18" s="67"/>
    </row>
    <row r="19" spans="1:4">
      <c r="A19" s="64"/>
      <c r="B19" s="53"/>
      <c r="C19" s="67"/>
      <c r="D19" s="67"/>
    </row>
    <row r="20" spans="1:4">
      <c r="A20" s="64"/>
      <c r="B20" s="52"/>
      <c r="C20" s="64"/>
      <c r="D20" s="64"/>
    </row>
    <row r="21" spans="1:4">
      <c r="A21" s="64"/>
      <c r="B21" s="52"/>
      <c r="C21" s="64"/>
      <c r="D21" s="64"/>
    </row>
    <row r="22" spans="1:4">
      <c r="A22" s="64"/>
      <c r="B22" s="53"/>
      <c r="C22" s="67"/>
      <c r="D22" s="67"/>
    </row>
    <row r="23" spans="1:4">
      <c r="A23" s="64"/>
      <c r="B23" s="66"/>
      <c r="C23" s="64"/>
      <c r="D23" s="64"/>
    </row>
    <row r="24" spans="1:4">
      <c r="A24" s="64"/>
      <c r="B24" s="65"/>
      <c r="C24" s="64"/>
      <c r="D24" s="64"/>
    </row>
    <row r="25" spans="1:4">
      <c r="A25" s="64"/>
      <c r="B25" s="66"/>
      <c r="C25" s="67"/>
      <c r="D25" s="67"/>
    </row>
    <row r="26" spans="1:4">
      <c r="A26" s="64"/>
      <c r="B26" s="66"/>
      <c r="C26" s="64"/>
      <c r="D26" s="64"/>
    </row>
    <row r="27" spans="1:4">
      <c r="A27" s="64"/>
      <c r="B27" s="65"/>
      <c r="C27" s="64"/>
      <c r="D27" s="64"/>
    </row>
    <row r="28" spans="1:4">
      <c r="A28" s="64"/>
      <c r="B28" s="66"/>
      <c r="C28" s="67"/>
      <c r="D28" s="67"/>
    </row>
    <row r="29" spans="1:4">
      <c r="A29" s="64"/>
      <c r="B29" s="66"/>
      <c r="C29" s="64"/>
      <c r="D29" s="64"/>
    </row>
    <row r="30" spans="1:4">
      <c r="A30" s="64"/>
      <c r="B30" s="65"/>
      <c r="C30" s="64"/>
      <c r="D30" s="67"/>
    </row>
    <row r="31" spans="1:4">
      <c r="A31" s="64"/>
      <c r="B31" s="66"/>
      <c r="C31" s="67"/>
      <c r="D31" s="67"/>
    </row>
    <row r="32" spans="1:4">
      <c r="A32" s="64"/>
      <c r="B32" s="65"/>
      <c r="C32" s="64"/>
      <c r="D32" s="64"/>
    </row>
    <row r="33" spans="1:4">
      <c r="A33" s="64"/>
      <c r="B33" s="66"/>
      <c r="C33" s="67"/>
      <c r="D33" s="67"/>
    </row>
    <row r="34" spans="1:4">
      <c r="A34" s="68"/>
      <c r="B34" s="68"/>
      <c r="C34" s="68"/>
      <c r="D34" s="6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0" zoomScaleNormal="65" workbookViewId="0">
      <selection activeCell="N24" sqref="N24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8.14062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83" t="s">
        <v>62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">
      <c r="A2" s="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>
      <c r="A3" s="9"/>
      <c r="B3" s="33" t="s">
        <v>2</v>
      </c>
      <c r="C3" s="33" t="s">
        <v>6</v>
      </c>
      <c r="D3" s="33" t="s">
        <v>3</v>
      </c>
      <c r="E3" s="33" t="s">
        <v>8</v>
      </c>
      <c r="F3" s="33" t="s">
        <v>9</v>
      </c>
      <c r="G3" s="33" t="s">
        <v>10</v>
      </c>
      <c r="H3" s="33" t="s">
        <v>11</v>
      </c>
      <c r="I3" s="33" t="s">
        <v>12</v>
      </c>
      <c r="J3" s="33" t="s">
        <v>13</v>
      </c>
      <c r="K3" s="33" t="s">
        <v>14</v>
      </c>
      <c r="L3" s="33" t="s">
        <v>15</v>
      </c>
      <c r="M3" s="33" t="s">
        <v>16</v>
      </c>
      <c r="N3" s="28" t="s">
        <v>17</v>
      </c>
    </row>
    <row r="4" spans="1:14" ht="39.75" customHeight="1">
      <c r="A4" s="34" t="s">
        <v>29</v>
      </c>
      <c r="B4" s="29">
        <f>B5+B6+B8</f>
        <v>5929.81</v>
      </c>
      <c r="C4" s="29">
        <f t="shared" ref="C4:N4" si="0">C5+C6+C8</f>
        <v>5929.81</v>
      </c>
      <c r="D4" s="29">
        <f t="shared" si="0"/>
        <v>5929.81</v>
      </c>
      <c r="E4" s="29">
        <f>E5+E6+E7+E8</f>
        <v>5929.81</v>
      </c>
      <c r="F4" s="29">
        <f t="shared" si="0"/>
        <v>5929.81</v>
      </c>
      <c r="G4" s="29">
        <f t="shared" si="0"/>
        <v>5929.81</v>
      </c>
      <c r="H4" s="29">
        <f t="shared" si="0"/>
        <v>5929.81</v>
      </c>
      <c r="I4" s="29">
        <f t="shared" si="0"/>
        <v>5929.81</v>
      </c>
      <c r="J4" s="29">
        <f t="shared" si="0"/>
        <v>5929.81</v>
      </c>
      <c r="K4" s="29">
        <f t="shared" si="0"/>
        <v>5929.81</v>
      </c>
      <c r="L4" s="29">
        <f t="shared" si="0"/>
        <v>5929.81</v>
      </c>
      <c r="M4" s="29">
        <f t="shared" si="0"/>
        <v>5929.81</v>
      </c>
      <c r="N4" s="29">
        <f t="shared" si="0"/>
        <v>71157.72</v>
      </c>
    </row>
    <row r="5" spans="1:14" ht="39" customHeight="1">
      <c r="A5" s="34" t="s">
        <v>18</v>
      </c>
      <c r="B5" s="30">
        <v>4299.8900000000003</v>
      </c>
      <c r="C5" s="30">
        <v>4299.8900000000003</v>
      </c>
      <c r="D5" s="30">
        <v>4299.8900000000003</v>
      </c>
      <c r="E5" s="30">
        <v>4299.8900000000003</v>
      </c>
      <c r="F5" s="30">
        <v>4299.8900000000003</v>
      </c>
      <c r="G5" s="30">
        <v>4299.8900000000003</v>
      </c>
      <c r="H5" s="30">
        <v>4299.8900000000003</v>
      </c>
      <c r="I5" s="30">
        <v>4299.8900000000003</v>
      </c>
      <c r="J5" s="30">
        <v>4299.8900000000003</v>
      </c>
      <c r="K5" s="30">
        <v>4299.8900000000003</v>
      </c>
      <c r="L5" s="30">
        <v>4299.8900000000003</v>
      </c>
      <c r="M5" s="30">
        <v>4299.8900000000003</v>
      </c>
      <c r="N5" s="30">
        <f t="shared" ref="N5:N18" si="1">SUM(B5:M5)</f>
        <v>51598.68</v>
      </c>
    </row>
    <row r="6" spans="1:14" ht="44.25" customHeight="1">
      <c r="A6" s="34" t="s">
        <v>37</v>
      </c>
      <c r="B6" s="30">
        <v>1629.92</v>
      </c>
      <c r="C6" s="30">
        <v>1629.92</v>
      </c>
      <c r="D6" s="30">
        <v>1629.92</v>
      </c>
      <c r="E6" s="30">
        <v>1629.92</v>
      </c>
      <c r="F6" s="30">
        <v>1629.92</v>
      </c>
      <c r="G6" s="30">
        <v>1629.92</v>
      </c>
      <c r="H6" s="30">
        <v>1629.92</v>
      </c>
      <c r="I6" s="30">
        <v>1629.92</v>
      </c>
      <c r="J6" s="30">
        <v>1629.92</v>
      </c>
      <c r="K6" s="30">
        <v>1629.92</v>
      </c>
      <c r="L6" s="30">
        <v>1629.92</v>
      </c>
      <c r="M6" s="30">
        <v>1629.92</v>
      </c>
      <c r="N6" s="30">
        <f>SUM(B6:M6)</f>
        <v>19559.04</v>
      </c>
    </row>
    <row r="7" spans="1:14" ht="44.25" customHeight="1">
      <c r="A7" s="34" t="s">
        <v>74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>
      <c r="A8" s="34" t="s">
        <v>35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0</v>
      </c>
    </row>
    <row r="9" spans="1:14" ht="36" customHeight="1">
      <c r="A9" s="35" t="s">
        <v>19</v>
      </c>
      <c r="B9" s="29">
        <f>B10+B11+B12+B13</f>
        <v>13248.78</v>
      </c>
      <c r="C9" s="29">
        <f t="shared" ref="C9:M9" si="2">C10+C11+C12+C13</f>
        <v>10135.25</v>
      </c>
      <c r="D9" s="29">
        <f t="shared" si="2"/>
        <v>2441.6999999999998</v>
      </c>
      <c r="E9" s="29">
        <f t="shared" si="2"/>
        <v>300</v>
      </c>
      <c r="F9" s="29">
        <f t="shared" si="2"/>
        <v>391.89</v>
      </c>
      <c r="G9" s="29">
        <f t="shared" si="2"/>
        <v>1560</v>
      </c>
      <c r="H9" s="29">
        <f t="shared" si="2"/>
        <v>795.65</v>
      </c>
      <c r="I9" s="29">
        <f t="shared" si="2"/>
        <v>1501</v>
      </c>
      <c r="J9" s="29">
        <f t="shared" si="2"/>
        <v>1402.4499999999998</v>
      </c>
      <c r="K9" s="29">
        <f t="shared" si="2"/>
        <v>1434.77</v>
      </c>
      <c r="L9" s="29">
        <f t="shared" si="2"/>
        <v>4648</v>
      </c>
      <c r="M9" s="29">
        <f t="shared" si="2"/>
        <v>5522.53</v>
      </c>
      <c r="N9" s="29">
        <f t="shared" si="1"/>
        <v>43382.02</v>
      </c>
    </row>
    <row r="10" spans="1:14" ht="40.5" customHeight="1">
      <c r="A10" s="34" t="s">
        <v>20</v>
      </c>
      <c r="B10" s="30">
        <v>8920.75</v>
      </c>
      <c r="C10" s="30"/>
      <c r="D10" s="30"/>
      <c r="E10" s="30">
        <v>300</v>
      </c>
      <c r="F10" s="30"/>
      <c r="G10" s="30"/>
      <c r="H10" s="30"/>
      <c r="I10" s="30"/>
      <c r="J10" s="30">
        <v>606.79999999999995</v>
      </c>
      <c r="K10" s="30"/>
      <c r="L10" s="30">
        <v>300</v>
      </c>
      <c r="M10" s="30">
        <v>2985</v>
      </c>
      <c r="N10" s="30">
        <f t="shared" si="1"/>
        <v>13112.55</v>
      </c>
    </row>
    <row r="11" spans="1:14" ht="45.75" customHeight="1">
      <c r="A11" s="34" t="s">
        <v>21</v>
      </c>
      <c r="B11" s="31">
        <v>2997.75</v>
      </c>
      <c r="C11" s="30">
        <v>8993.25</v>
      </c>
      <c r="D11" s="30">
        <v>2284</v>
      </c>
      <c r="E11" s="30"/>
      <c r="F11" s="30"/>
      <c r="G11" s="30">
        <v>1560</v>
      </c>
      <c r="H11" s="30"/>
      <c r="I11" s="30"/>
      <c r="J11" s="30"/>
      <c r="K11" s="30">
        <v>150</v>
      </c>
      <c r="L11" s="30">
        <v>4348</v>
      </c>
      <c r="M11" s="30">
        <v>1350</v>
      </c>
      <c r="N11" s="30">
        <f t="shared" si="1"/>
        <v>21683</v>
      </c>
    </row>
    <row r="12" spans="1:14" ht="45.75" customHeight="1">
      <c r="A12" s="43" t="s">
        <v>33</v>
      </c>
      <c r="B12" s="31">
        <v>142.75</v>
      </c>
      <c r="C12" s="30">
        <v>1142</v>
      </c>
      <c r="D12" s="30">
        <v>157.69999999999999</v>
      </c>
      <c r="E12" s="30"/>
      <c r="F12" s="30"/>
      <c r="G12" s="30"/>
      <c r="H12" s="30"/>
      <c r="I12" s="30">
        <v>1501</v>
      </c>
      <c r="J12" s="30"/>
      <c r="K12" s="30">
        <v>691</v>
      </c>
      <c r="L12" s="30"/>
      <c r="M12" s="30"/>
      <c r="N12" s="30">
        <f t="shared" si="1"/>
        <v>3634.45</v>
      </c>
    </row>
    <row r="13" spans="1:14" ht="21.75" customHeight="1">
      <c r="A13" s="34" t="s">
        <v>22</v>
      </c>
      <c r="B13" s="30">
        <v>1187.53</v>
      </c>
      <c r="C13" s="30"/>
      <c r="D13" s="30"/>
      <c r="E13" s="30"/>
      <c r="F13" s="30">
        <v>391.89</v>
      </c>
      <c r="G13" s="30"/>
      <c r="H13" s="30">
        <v>795.65</v>
      </c>
      <c r="I13" s="30"/>
      <c r="J13" s="30">
        <v>795.65</v>
      </c>
      <c r="K13" s="30">
        <v>593.77</v>
      </c>
      <c r="L13" s="30"/>
      <c r="M13" s="30">
        <v>1187.53</v>
      </c>
      <c r="N13" s="30">
        <f t="shared" si="1"/>
        <v>4952.0200000000004</v>
      </c>
    </row>
    <row r="14" spans="1:14" ht="23.25" customHeight="1">
      <c r="A14" s="35" t="s">
        <v>23</v>
      </c>
      <c r="B14" s="29">
        <f t="shared" ref="B14:M14" si="3">B15+B16+B17</f>
        <v>0</v>
      </c>
      <c r="C14" s="29">
        <f t="shared" si="3"/>
        <v>0</v>
      </c>
      <c r="D14" s="29">
        <f t="shared" si="3"/>
        <v>5920.5</v>
      </c>
      <c r="E14" s="29">
        <f t="shared" si="3"/>
        <v>0</v>
      </c>
      <c r="F14" s="29">
        <f t="shared" si="3"/>
        <v>0</v>
      </c>
      <c r="G14" s="29">
        <f t="shared" si="3"/>
        <v>0</v>
      </c>
      <c r="H14" s="29">
        <f t="shared" si="3"/>
        <v>0</v>
      </c>
      <c r="I14" s="29">
        <f t="shared" si="3"/>
        <v>0</v>
      </c>
      <c r="J14" s="29">
        <f>J15+I16+J17</f>
        <v>0</v>
      </c>
      <c r="K14" s="29">
        <f t="shared" si="3"/>
        <v>0</v>
      </c>
      <c r="L14" s="29">
        <f t="shared" si="3"/>
        <v>35189.5</v>
      </c>
      <c r="M14" s="29">
        <f t="shared" si="3"/>
        <v>0</v>
      </c>
      <c r="N14" s="29">
        <f t="shared" si="1"/>
        <v>41110</v>
      </c>
    </row>
    <row r="15" spans="1:14" ht="42" customHeight="1">
      <c r="A15" s="34" t="s">
        <v>24</v>
      </c>
      <c r="B15" s="30"/>
      <c r="C15" s="30"/>
      <c r="D15" s="30">
        <v>5920.5</v>
      </c>
      <c r="E15" s="30"/>
      <c r="F15" s="30"/>
      <c r="G15" s="30"/>
      <c r="H15" s="30"/>
      <c r="I15" s="30"/>
      <c r="J15" s="30"/>
      <c r="K15" s="30"/>
      <c r="L15" s="30">
        <v>35189.5</v>
      </c>
      <c r="M15" s="30"/>
      <c r="N15" s="30">
        <f t="shared" si="1"/>
        <v>41110</v>
      </c>
    </row>
    <row r="16" spans="1:14" ht="40.5" customHeight="1">
      <c r="A16" s="34" t="s">
        <v>25</v>
      </c>
      <c r="B16" s="30"/>
      <c r="C16" s="30"/>
      <c r="D16" s="30"/>
      <c r="E16" s="30"/>
      <c r="F16" s="30"/>
      <c r="G16" s="30"/>
      <c r="H16" s="30"/>
      <c r="I16" s="30"/>
      <c r="K16" s="30"/>
      <c r="L16" s="30"/>
      <c r="M16" s="30"/>
      <c r="N16" s="30">
        <f t="shared" si="1"/>
        <v>0</v>
      </c>
    </row>
    <row r="17" spans="1:14" ht="40.5" customHeight="1">
      <c r="A17" s="43" t="s">
        <v>34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>
      <c r="A18" s="49" t="s">
        <v>52</v>
      </c>
      <c r="B18" s="30"/>
      <c r="C18" s="30"/>
      <c r="D18" s="30"/>
      <c r="E18" s="30">
        <v>768.46</v>
      </c>
      <c r="F18" s="30">
        <v>811.15</v>
      </c>
      <c r="G18" s="30">
        <v>981.92</v>
      </c>
      <c r="H18" s="30">
        <v>1201.82</v>
      </c>
      <c r="I18" s="30">
        <v>896.53</v>
      </c>
      <c r="J18" s="30">
        <v>512.29999999999995</v>
      </c>
      <c r="K18" s="30">
        <v>939.22</v>
      </c>
      <c r="L18" s="30"/>
      <c r="M18" s="30"/>
      <c r="N18" s="29">
        <f t="shared" si="1"/>
        <v>6111.4000000000005</v>
      </c>
    </row>
    <row r="19" spans="1:14" ht="40.5" customHeight="1">
      <c r="A19" s="35" t="s">
        <v>53</v>
      </c>
      <c r="B19" s="29">
        <f>B20+B21+B22</f>
        <v>1804.25</v>
      </c>
      <c r="C19" s="29">
        <f t="shared" ref="C19:I19" si="4">C20+C21+C22</f>
        <v>1300.8499999999999</v>
      </c>
      <c r="D19" s="29">
        <f t="shared" si="4"/>
        <v>4751.45</v>
      </c>
      <c r="E19" s="29">
        <f t="shared" si="4"/>
        <v>288.34999999999997</v>
      </c>
      <c r="F19" s="29">
        <f t="shared" si="4"/>
        <v>1096.25</v>
      </c>
      <c r="G19" s="29">
        <f t="shared" si="4"/>
        <v>-745.75000000000011</v>
      </c>
      <c r="H19" s="29">
        <f t="shared" si="4"/>
        <v>722.08999999999992</v>
      </c>
      <c r="I19" s="29">
        <f t="shared" si="4"/>
        <v>3086.35</v>
      </c>
      <c r="J19" s="29">
        <f t="shared" ref="J19:M19" si="5">J20+J21+J22</f>
        <v>1388.07</v>
      </c>
      <c r="K19" s="29">
        <f t="shared" si="5"/>
        <v>1930.82</v>
      </c>
      <c r="L19" s="29">
        <f t="shared" si="5"/>
        <v>1537.94</v>
      </c>
      <c r="M19" s="29">
        <f t="shared" si="5"/>
        <v>3421.9399999999996</v>
      </c>
      <c r="N19" s="29">
        <f t="shared" ref="N19" si="6">SUM(B19:M19)</f>
        <v>20582.609999999997</v>
      </c>
    </row>
    <row r="20" spans="1:14" ht="40.5" customHeight="1">
      <c r="A20" s="34" t="s">
        <v>54</v>
      </c>
      <c r="B20" s="30">
        <v>-285</v>
      </c>
      <c r="C20" s="30">
        <v>-30</v>
      </c>
      <c r="D20" s="30">
        <v>-345</v>
      </c>
      <c r="E20" s="30">
        <v>-190.5</v>
      </c>
      <c r="F20" s="30">
        <v>-105</v>
      </c>
      <c r="G20" s="30">
        <v>45</v>
      </c>
      <c r="H20" s="30">
        <v>95.2</v>
      </c>
      <c r="I20" s="30">
        <v>85</v>
      </c>
      <c r="J20" s="30">
        <v>1100.5</v>
      </c>
      <c r="K20" s="30">
        <v>325.5</v>
      </c>
      <c r="L20" s="30">
        <v>279</v>
      </c>
      <c r="M20" s="30">
        <v>155</v>
      </c>
      <c r="N20" s="30">
        <f>SUM(B20:M20)</f>
        <v>1129.7</v>
      </c>
    </row>
    <row r="21" spans="1:14" ht="40.5" customHeight="1">
      <c r="A21" s="34" t="s">
        <v>55</v>
      </c>
      <c r="B21" s="30">
        <v>315.64999999999998</v>
      </c>
      <c r="C21" s="30">
        <v>315.64999999999998</v>
      </c>
      <c r="D21" s="30">
        <v>315.64999999999998</v>
      </c>
      <c r="E21" s="30">
        <v>315.64999999999998</v>
      </c>
      <c r="F21" s="30">
        <v>315.64999999999998</v>
      </c>
      <c r="G21" s="30">
        <v>315.64999999999998</v>
      </c>
      <c r="H21" s="30">
        <v>315.64999999999998</v>
      </c>
      <c r="I21" s="30">
        <v>315.64999999999998</v>
      </c>
      <c r="J21" s="51">
        <v>330.24</v>
      </c>
      <c r="K21" s="30">
        <v>330.24</v>
      </c>
      <c r="L21" s="30">
        <v>330.24</v>
      </c>
      <c r="M21" s="30">
        <v>330.24</v>
      </c>
      <c r="N21" s="30">
        <f>SUM(B21:M21)</f>
        <v>3846.16</v>
      </c>
    </row>
    <row r="22" spans="1:14" ht="40.5" customHeight="1">
      <c r="A22" s="43" t="s">
        <v>56</v>
      </c>
      <c r="B22" s="30">
        <v>1773.6</v>
      </c>
      <c r="C22" s="30">
        <v>1015.2</v>
      </c>
      <c r="D22" s="30">
        <v>4780.8</v>
      </c>
      <c r="E22" s="30">
        <v>163.19999999999999</v>
      </c>
      <c r="F22" s="30">
        <v>885.6</v>
      </c>
      <c r="G22" s="30">
        <v>-1106.4000000000001</v>
      </c>
      <c r="H22" s="30">
        <v>311.24</v>
      </c>
      <c r="I22" s="30">
        <v>2685.7</v>
      </c>
      <c r="J22" s="30">
        <v>-42.67</v>
      </c>
      <c r="K22" s="30">
        <v>1275.08</v>
      </c>
      <c r="L22" s="30">
        <v>928.7</v>
      </c>
      <c r="M22" s="30">
        <v>2936.7</v>
      </c>
      <c r="N22" s="30">
        <f>SUM(B22:M22)</f>
        <v>15606.75</v>
      </c>
    </row>
    <row r="23" spans="1:14" ht="39.75" customHeight="1">
      <c r="A23" s="35" t="s">
        <v>57</v>
      </c>
      <c r="B23" s="29">
        <v>3373.76</v>
      </c>
      <c r="C23" s="29">
        <v>3373.76</v>
      </c>
      <c r="D23" s="29">
        <v>3373.76</v>
      </c>
      <c r="E23" s="29">
        <v>3373.76</v>
      </c>
      <c r="F23" s="29">
        <v>3373.76</v>
      </c>
      <c r="G23" s="29">
        <v>3373.76</v>
      </c>
      <c r="H23" s="29">
        <v>3373.76</v>
      </c>
      <c r="I23" s="29">
        <v>3373.76</v>
      </c>
      <c r="J23" s="29">
        <v>3373.76</v>
      </c>
      <c r="K23" s="29">
        <v>3373.76</v>
      </c>
      <c r="L23" s="29">
        <v>3373.76</v>
      </c>
      <c r="M23" s="29">
        <v>3373.76</v>
      </c>
      <c r="N23" s="29">
        <f>SUM(B23:M23)</f>
        <v>40485.120000000017</v>
      </c>
    </row>
    <row r="24" spans="1:14" ht="22.5" customHeight="1">
      <c r="A24" s="35" t="s">
        <v>26</v>
      </c>
      <c r="B24" s="29">
        <f>B4+B9+B14+B18+B23+B19</f>
        <v>24356.6</v>
      </c>
      <c r="C24" s="29">
        <f t="shared" ref="C24:N24" si="7">C4+C9+C14+C18+C23+C19</f>
        <v>20739.669999999998</v>
      </c>
      <c r="D24" s="29">
        <f t="shared" si="7"/>
        <v>22417.22</v>
      </c>
      <c r="E24" s="29">
        <f t="shared" si="7"/>
        <v>10660.380000000001</v>
      </c>
      <c r="F24" s="29">
        <f t="shared" si="7"/>
        <v>11602.86</v>
      </c>
      <c r="G24" s="29">
        <f t="shared" si="7"/>
        <v>11099.74</v>
      </c>
      <c r="H24" s="29">
        <f t="shared" si="7"/>
        <v>12023.130000000001</v>
      </c>
      <c r="I24" s="29">
        <f t="shared" si="7"/>
        <v>14787.45</v>
      </c>
      <c r="J24" s="29">
        <f t="shared" si="7"/>
        <v>12606.39</v>
      </c>
      <c r="K24" s="29">
        <f t="shared" si="7"/>
        <v>13608.38</v>
      </c>
      <c r="L24" s="29">
        <f t="shared" si="7"/>
        <v>50679.01</v>
      </c>
      <c r="M24" s="29">
        <f t="shared" si="7"/>
        <v>18248.04</v>
      </c>
      <c r="N24" s="29">
        <f t="shared" si="7"/>
        <v>222828.87</v>
      </c>
    </row>
    <row r="25" spans="1:14" ht="15.75">
      <c r="A25" s="84" t="s">
        <v>72</v>
      </c>
      <c r="B25" s="84"/>
      <c r="C25" s="84"/>
      <c r="D25" s="36"/>
      <c r="E25" s="36"/>
      <c r="F25" s="36"/>
      <c r="G25" s="36"/>
      <c r="H25" s="36"/>
      <c r="I25" s="36"/>
      <c r="J25" s="36"/>
      <c r="K25" s="36"/>
      <c r="L25" s="85" t="s">
        <v>30</v>
      </c>
      <c r="M25" s="85"/>
      <c r="N25" s="85"/>
    </row>
    <row r="26" spans="1:14" ht="15.75">
      <c r="A26" s="3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5.75">
      <c r="A27" s="84" t="s">
        <v>28</v>
      </c>
      <c r="B27" s="84"/>
      <c r="C27" s="84"/>
      <c r="D27" s="36"/>
      <c r="E27" s="36"/>
      <c r="F27" s="36"/>
      <c r="G27" s="36"/>
      <c r="H27" s="36"/>
      <c r="I27" s="36"/>
      <c r="J27" s="36"/>
      <c r="K27" s="36"/>
      <c r="L27" s="85" t="s">
        <v>36</v>
      </c>
      <c r="M27" s="85"/>
      <c r="N27" s="8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D20" sqref="D20"/>
    </sheetView>
  </sheetViews>
  <sheetFormatPr defaultRowHeight="15"/>
  <cols>
    <col min="1" max="1" width="4.140625" customWidth="1"/>
    <col min="2" max="2" width="6.42578125" customWidth="1"/>
    <col min="3" max="3" width="45.140625" customWidth="1"/>
    <col min="4" max="4" width="13.85546875" customWidth="1"/>
    <col min="5" max="5" width="14.140625" customWidth="1"/>
  </cols>
  <sheetData>
    <row r="1" spans="1:5" ht="15.75">
      <c r="B1" s="50" t="s">
        <v>50</v>
      </c>
      <c r="C1" s="50"/>
    </row>
    <row r="2" spans="1:5">
      <c r="C2" t="s">
        <v>32</v>
      </c>
    </row>
    <row r="3" spans="1:5">
      <c r="B3" t="s">
        <v>38</v>
      </c>
    </row>
    <row r="4" spans="1:5">
      <c r="A4" s="19" t="s">
        <v>39</v>
      </c>
      <c r="B4" s="47" t="s">
        <v>39</v>
      </c>
      <c r="C4" s="47"/>
      <c r="D4" s="47" t="s">
        <v>40</v>
      </c>
      <c r="E4" s="47" t="s">
        <v>41</v>
      </c>
    </row>
    <row r="5" spans="1:5">
      <c r="A5" s="46" t="s">
        <v>42</v>
      </c>
      <c r="B5" s="48" t="s">
        <v>43</v>
      </c>
      <c r="C5" s="48" t="s">
        <v>44</v>
      </c>
      <c r="D5" s="48" t="s">
        <v>45</v>
      </c>
      <c r="E5" s="48" t="s">
        <v>46</v>
      </c>
    </row>
    <row r="6" spans="1:5">
      <c r="A6" s="39"/>
      <c r="B6" s="39"/>
      <c r="C6" s="15"/>
      <c r="D6" s="45"/>
      <c r="E6" s="39"/>
    </row>
    <row r="7" spans="1:5">
      <c r="A7" s="39"/>
      <c r="B7" s="39"/>
      <c r="C7" s="15"/>
      <c r="D7" s="45"/>
      <c r="E7" s="39"/>
    </row>
    <row r="8" spans="1:5">
      <c r="A8" s="39"/>
      <c r="B8" s="39"/>
      <c r="C8" s="15"/>
      <c r="D8" s="45"/>
      <c r="E8" s="39"/>
    </row>
    <row r="9" spans="1:5">
      <c r="A9" s="39"/>
      <c r="B9" s="39"/>
      <c r="C9" s="15"/>
      <c r="D9" s="45"/>
      <c r="E9" s="39"/>
    </row>
    <row r="10" spans="1:5">
      <c r="A10" s="39"/>
      <c r="B10" s="39"/>
      <c r="C10" s="15"/>
      <c r="D10" s="45"/>
      <c r="E10" s="39"/>
    </row>
    <row r="11" spans="1:5">
      <c r="A11" s="39"/>
      <c r="B11" s="39"/>
      <c r="C11" s="15"/>
      <c r="D11" s="45"/>
      <c r="E11" s="39"/>
    </row>
    <row r="12" spans="1:5">
      <c r="A12" s="39"/>
      <c r="B12" s="39"/>
      <c r="C12" s="15"/>
      <c r="D12" s="45"/>
      <c r="E12" s="39"/>
    </row>
    <row r="13" spans="1:5">
      <c r="A13" s="39"/>
      <c r="B13" s="39"/>
      <c r="C13" s="15"/>
      <c r="D13" s="39"/>
      <c r="E13" s="39"/>
    </row>
    <row r="14" spans="1:5">
      <c r="A14" s="39"/>
      <c r="B14" s="39"/>
      <c r="C14" s="15"/>
      <c r="D14" s="39"/>
      <c r="E14" s="39"/>
    </row>
    <row r="15" spans="1:5">
      <c r="A15" s="39"/>
      <c r="B15" s="39"/>
      <c r="C15" s="15"/>
      <c r="D15" s="39"/>
      <c r="E15" s="39"/>
    </row>
    <row r="16" spans="1:5">
      <c r="A16" s="39"/>
      <c r="B16" s="39"/>
      <c r="C16" s="15"/>
      <c r="D16" s="39"/>
      <c r="E16" s="39"/>
    </row>
    <row r="17" spans="1:5">
      <c r="A17" s="39"/>
      <c r="B17" s="39"/>
      <c r="C17" s="15"/>
      <c r="D17" s="39"/>
      <c r="E17" s="39"/>
    </row>
    <row r="18" spans="1:5">
      <c r="A18" s="39"/>
      <c r="B18" s="39"/>
      <c r="C18" s="15"/>
      <c r="D18" s="39"/>
      <c r="E18" s="39"/>
    </row>
    <row r="19" spans="1:5">
      <c r="A19" s="39"/>
      <c r="B19" s="39"/>
      <c r="C19" s="15"/>
      <c r="D19" s="39"/>
      <c r="E19" s="39"/>
    </row>
    <row r="20" spans="1:5">
      <c r="A20" s="39"/>
      <c r="B20" s="39"/>
      <c r="C20" s="15"/>
      <c r="D20" s="39"/>
      <c r="E20" s="39"/>
    </row>
    <row r="21" spans="1:5">
      <c r="A21" s="39"/>
      <c r="B21" s="39"/>
      <c r="C21" s="15"/>
      <c r="D21" s="39"/>
      <c r="E21" s="39"/>
    </row>
    <row r="22" spans="1:5">
      <c r="A22" s="39"/>
      <c r="B22" s="39"/>
      <c r="C22" s="15"/>
      <c r="D22" s="39"/>
      <c r="E22" s="39"/>
    </row>
    <row r="23" spans="1:5">
      <c r="A23" s="39"/>
      <c r="B23" s="39"/>
      <c r="C23" s="15"/>
      <c r="D23" s="39"/>
      <c r="E23" s="39"/>
    </row>
    <row r="24" spans="1:5">
      <c r="A24" s="39"/>
      <c r="B24" s="39"/>
      <c r="C24" s="15"/>
      <c r="D24" s="39"/>
      <c r="E24" s="39"/>
    </row>
    <row r="25" spans="1:5">
      <c r="A25" s="39"/>
      <c r="B25" s="39"/>
      <c r="C25" s="15"/>
      <c r="D25" s="39"/>
      <c r="E25" s="39"/>
    </row>
    <row r="26" spans="1:5">
      <c r="A26" s="15"/>
      <c r="B26" s="15"/>
      <c r="C26" s="15"/>
      <c r="D26" s="15"/>
      <c r="E26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21" sqref="D21"/>
    </sheetView>
  </sheetViews>
  <sheetFormatPr defaultRowHeight="15"/>
  <cols>
    <col min="1" max="1" width="5.5703125" customWidth="1"/>
    <col min="2" max="2" width="61" customWidth="1"/>
    <col min="3" max="3" width="10.5703125" customWidth="1"/>
  </cols>
  <sheetData>
    <row r="1" spans="1:4" ht="15.75">
      <c r="A1" s="1"/>
      <c r="B1" s="82" t="s">
        <v>63</v>
      </c>
      <c r="C1" s="82"/>
      <c r="D1" s="82"/>
    </row>
    <row r="2" spans="1:4" ht="15.75">
      <c r="A2" s="6"/>
      <c r="B2" s="81" t="s">
        <v>31</v>
      </c>
      <c r="C2" s="81"/>
      <c r="D2" s="81"/>
    </row>
    <row r="3" spans="1:4" ht="15.75">
      <c r="A3" s="6"/>
      <c r="B3" s="82" t="s">
        <v>51</v>
      </c>
      <c r="C3" s="82"/>
      <c r="D3" s="82"/>
    </row>
    <row r="4" spans="1:4" ht="30">
      <c r="A4" s="38"/>
      <c r="B4" s="44" t="s">
        <v>0</v>
      </c>
      <c r="C4" s="38" t="s">
        <v>1</v>
      </c>
      <c r="D4" s="44" t="s">
        <v>27</v>
      </c>
    </row>
    <row r="5" spans="1:4">
      <c r="A5" s="52"/>
      <c r="B5" s="53" t="s">
        <v>8</v>
      </c>
      <c r="C5" s="53"/>
      <c r="D5" s="52"/>
    </row>
    <row r="6" spans="1:4">
      <c r="A6" s="52">
        <v>1</v>
      </c>
      <c r="B6" s="52" t="s">
        <v>77</v>
      </c>
      <c r="C6" s="52">
        <v>768.46</v>
      </c>
      <c r="D6" s="53"/>
    </row>
    <row r="7" spans="1:4">
      <c r="A7" s="67"/>
      <c r="B7" s="67" t="s">
        <v>76</v>
      </c>
      <c r="C7" s="64">
        <v>768.46</v>
      </c>
      <c r="D7" s="67">
        <v>768.46</v>
      </c>
    </row>
    <row r="8" spans="1:4">
      <c r="A8" s="64"/>
      <c r="B8" s="53" t="s">
        <v>9</v>
      </c>
      <c r="C8" s="64"/>
      <c r="D8" s="67"/>
    </row>
    <row r="9" spans="1:4">
      <c r="A9" s="64">
        <v>1</v>
      </c>
      <c r="B9" s="52" t="s">
        <v>77</v>
      </c>
      <c r="C9" s="64">
        <v>811.15</v>
      </c>
      <c r="D9" s="67">
        <v>1579.75</v>
      </c>
    </row>
    <row r="10" spans="1:4">
      <c r="A10" s="64"/>
      <c r="B10" s="53" t="s">
        <v>10</v>
      </c>
      <c r="C10" s="64"/>
      <c r="D10" s="67"/>
    </row>
    <row r="11" spans="1:4">
      <c r="A11" s="64">
        <v>1</v>
      </c>
      <c r="B11" s="52" t="s">
        <v>77</v>
      </c>
      <c r="C11" s="67">
        <v>981.92</v>
      </c>
      <c r="D11" s="67">
        <v>2561.67</v>
      </c>
    </row>
    <row r="12" spans="1:4">
      <c r="A12" s="64"/>
      <c r="B12" s="53" t="s">
        <v>11</v>
      </c>
      <c r="C12" s="64"/>
      <c r="D12" s="67"/>
    </row>
    <row r="13" spans="1:4">
      <c r="A13" s="64">
        <v>1</v>
      </c>
      <c r="B13" s="52" t="s">
        <v>77</v>
      </c>
      <c r="C13" s="64">
        <v>939.22</v>
      </c>
      <c r="D13" s="67"/>
    </row>
    <row r="14" spans="1:4">
      <c r="A14" s="64">
        <v>2</v>
      </c>
      <c r="B14" s="52" t="s">
        <v>83</v>
      </c>
      <c r="C14" s="64">
        <v>262.60000000000002</v>
      </c>
      <c r="D14" s="64"/>
    </row>
    <row r="15" spans="1:4">
      <c r="A15" s="64"/>
      <c r="B15" s="53" t="s">
        <v>84</v>
      </c>
      <c r="C15" s="67">
        <f>SUM(C13:C14)</f>
        <v>1201.8200000000002</v>
      </c>
      <c r="D15" s="67">
        <v>3763.49</v>
      </c>
    </row>
    <row r="16" spans="1:4">
      <c r="A16" s="64"/>
      <c r="B16" s="53" t="s">
        <v>12</v>
      </c>
      <c r="C16" s="64"/>
      <c r="D16" s="64"/>
    </row>
    <row r="17" spans="1:4">
      <c r="A17" s="64">
        <v>1</v>
      </c>
      <c r="B17" s="52" t="s">
        <v>77</v>
      </c>
      <c r="C17" s="64">
        <v>896.53</v>
      </c>
      <c r="D17" s="67">
        <v>4659.88</v>
      </c>
    </row>
    <row r="18" spans="1:4">
      <c r="A18" s="64"/>
      <c r="B18" s="53" t="s">
        <v>13</v>
      </c>
      <c r="C18" s="67"/>
      <c r="D18" s="67"/>
    </row>
    <row r="19" spans="1:4">
      <c r="A19" s="64">
        <v>1</v>
      </c>
      <c r="B19" s="52" t="s">
        <v>77</v>
      </c>
      <c r="C19" s="67">
        <v>512.29999999999995</v>
      </c>
      <c r="D19" s="67">
        <v>5172.18</v>
      </c>
    </row>
    <row r="20" spans="1:4">
      <c r="A20" s="64"/>
      <c r="B20" s="53" t="s">
        <v>14</v>
      </c>
      <c r="C20" s="64"/>
      <c r="D20" s="64"/>
    </row>
    <row r="21" spans="1:4">
      <c r="A21" s="64">
        <v>1</v>
      </c>
      <c r="B21" s="52" t="s">
        <v>77</v>
      </c>
      <c r="C21" s="64">
        <v>939.22</v>
      </c>
      <c r="D21" s="67">
        <f>C21+D19</f>
        <v>6111.4000000000005</v>
      </c>
    </row>
    <row r="22" spans="1:4">
      <c r="A22" s="64"/>
      <c r="B22" s="53"/>
      <c r="C22" s="67"/>
      <c r="D22" s="67"/>
    </row>
    <row r="23" spans="1:4">
      <c r="A23" s="64"/>
      <c r="B23" s="66"/>
      <c r="C23" s="64"/>
      <c r="D23" s="64"/>
    </row>
    <row r="24" spans="1:4">
      <c r="A24" s="64"/>
      <c r="B24" s="65"/>
      <c r="C24" s="64"/>
      <c r="D24" s="64"/>
    </row>
    <row r="25" spans="1:4">
      <c r="A25" s="64"/>
      <c r="B25" s="66"/>
      <c r="C25" s="67"/>
      <c r="D25" s="67"/>
    </row>
    <row r="26" spans="1:4">
      <c r="A26" s="64"/>
      <c r="B26" s="66"/>
      <c r="C26" s="64"/>
      <c r="D26" s="64"/>
    </row>
    <row r="27" spans="1:4">
      <c r="A27" s="64"/>
      <c r="B27" s="65"/>
      <c r="C27" s="64"/>
      <c r="D27" s="64"/>
    </row>
    <row r="28" spans="1:4">
      <c r="A28" s="64"/>
      <c r="B28" s="66"/>
      <c r="C28" s="67"/>
      <c r="D28" s="67"/>
    </row>
    <row r="29" spans="1:4">
      <c r="A29" s="64"/>
      <c r="B29" s="66"/>
      <c r="C29" s="64"/>
      <c r="D29" s="64"/>
    </row>
    <row r="30" spans="1:4">
      <c r="A30" s="64"/>
      <c r="B30" s="65"/>
      <c r="C30" s="64"/>
      <c r="D30" s="67"/>
    </row>
    <row r="31" spans="1:4">
      <c r="A31" s="64"/>
      <c r="B31" s="66"/>
      <c r="C31" s="67"/>
      <c r="D31" s="67"/>
    </row>
    <row r="32" spans="1:4">
      <c r="A32" s="64"/>
      <c r="B32" s="65"/>
      <c r="C32" s="64"/>
      <c r="D32" s="64"/>
    </row>
    <row r="33" spans="1:4">
      <c r="A33" s="64"/>
      <c r="B33" s="66"/>
      <c r="C33" s="67"/>
      <c r="D33" s="6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2016-01-21T09:54:39Z</cp:lastPrinted>
  <dcterms:created xsi:type="dcterms:W3CDTF">2011-07-25T05:21:17Z</dcterms:created>
  <dcterms:modified xsi:type="dcterms:W3CDTF">2021-01-27T08:28:23Z</dcterms:modified>
</cp:coreProperties>
</file>