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н.раб." sheetId="9" r:id="rId9"/>
  </sheets>
  <calcPr calcId="145621"/>
</workbook>
</file>

<file path=xl/calcChain.xml><?xml version="1.0" encoding="utf-8"?>
<calcChain xmlns="http://schemas.openxmlformats.org/spreadsheetml/2006/main">
  <c r="C18" i="1" l="1"/>
  <c r="L14" i="5"/>
  <c r="D23" i="9"/>
  <c r="D10" i="4"/>
  <c r="D12" i="4" s="1"/>
  <c r="D15" i="2"/>
  <c r="D13" i="1"/>
  <c r="K14" i="5"/>
  <c r="C21" i="9"/>
  <c r="C9" i="3"/>
  <c r="J14" i="5"/>
  <c r="N11" i="5"/>
  <c r="N10" i="5"/>
  <c r="N12" i="5"/>
  <c r="C11" i="1"/>
  <c r="C15" i="9"/>
  <c r="C13" i="2"/>
  <c r="G14" i="5"/>
  <c r="E4" i="5"/>
  <c r="D8" i="6"/>
  <c r="D6" i="6"/>
  <c r="M4" i="5"/>
  <c r="L4" i="5"/>
  <c r="K4" i="5"/>
  <c r="J4" i="5"/>
  <c r="I4" i="5"/>
  <c r="H4" i="5"/>
  <c r="G4" i="5"/>
  <c r="F4" i="5"/>
  <c r="D4" i="5"/>
  <c r="C4" i="5"/>
  <c r="B4" i="5"/>
  <c r="B24" i="5" s="1"/>
  <c r="C7" i="1"/>
  <c r="C8" i="2"/>
  <c r="D8" i="2" s="1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8" i="5"/>
  <c r="N18" i="5"/>
  <c r="N17" i="5"/>
  <c r="M9" i="5"/>
  <c r="L9" i="5"/>
  <c r="K9" i="5"/>
  <c r="J9" i="5"/>
  <c r="I9" i="5"/>
  <c r="H9" i="5"/>
  <c r="G9" i="5"/>
  <c r="F9" i="5"/>
  <c r="E9" i="5"/>
  <c r="D9" i="5"/>
  <c r="C9" i="5"/>
  <c r="B9" i="5"/>
  <c r="M24" i="5" l="1"/>
  <c r="L24" i="5"/>
  <c r="K24" i="5"/>
  <c r="J24" i="5"/>
  <c r="E24" i="5"/>
  <c r="I24" i="5"/>
  <c r="H24" i="5"/>
  <c r="G24" i="5"/>
  <c r="F24" i="5"/>
  <c r="D24" i="5"/>
  <c r="C24" i="5"/>
  <c r="N19" i="5"/>
  <c r="N6" i="5"/>
  <c r="N23" i="5"/>
  <c r="N13" i="5"/>
  <c r="N5" i="5"/>
  <c r="N4" i="5" l="1"/>
  <c r="N15" i="5"/>
  <c r="N16" i="5"/>
  <c r="N14" i="5"/>
  <c r="N9" i="5" l="1"/>
  <c r="N24" i="5" s="1"/>
</calcChain>
</file>

<file path=xl/sharedStrings.xml><?xml version="1.0" encoding="utf-8"?>
<sst xmlns="http://schemas.openxmlformats.org/spreadsheetml/2006/main" count="157" uniqueCount="99">
  <si>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</si>
  <si>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</si>
  <si>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</si>
  <si>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</si>
  <si>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</si>
  <si>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</si>
  <si>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</si>
  <si>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</si>
  <si>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</si>
  <si>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</si>
  <si>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</si>
  <si>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</si>
  <si>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</si>
  <si>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</si>
  <si>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</si>
  <si>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</si>
  <si>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</si>
  <si>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</si>
  <si>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</si>
  <si>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</si>
  <si>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</si>
  <si>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</si>
  <si>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</si>
  <si>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</si>
  <si>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</si>
  <si>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</si>
  <si>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</si>
  <si>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</si>
  <si>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</si>
  <si>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</si>
  <si>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Советская,8</t>
  </si>
  <si>
    <t>Советская, 8</t>
  </si>
  <si>
    <t>-эл.оборудование</t>
  </si>
  <si>
    <t>-эл.оборудования</t>
  </si>
  <si>
    <t>Текущий ремонт 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</si>
  <si>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</si>
  <si>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</si>
  <si>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</si>
  <si>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</si>
  <si>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</si>
  <si>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</si>
  <si>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</si>
  <si>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</si>
  <si>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</si>
  <si>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</si>
  <si>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</si>
  <si>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</si>
  <si>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3.Техническое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</si>
  <si>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</si>
  <si>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</si>
  <si>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 xml:space="preserve">                                               Лицевой счёт  2016г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</si>
  <si>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</si>
  <si>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</si>
  <si>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</si>
  <si>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</si>
  <si>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</si>
  <si>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</si>
  <si>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</si>
  <si>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Итого:</t>
  </si>
  <si>
    <t>Лицевой счёт  2019г</t>
  </si>
  <si>
    <t>Лицевой счёт 2019г</t>
  </si>
  <si>
    <t>Подъезды №1,2,3.ППР электрощитов</t>
  </si>
  <si>
    <t>февраль</t>
  </si>
  <si>
    <t>Лицевой счет. Сводный расчет  2020г</t>
  </si>
  <si>
    <t>Лицевой счёт 2020г</t>
  </si>
  <si>
    <t>Лицевой счёт  2020г</t>
  </si>
  <si>
    <t>Замена запортной арматуры на чердаке</t>
  </si>
  <si>
    <t>ИТОГО за январь</t>
  </si>
  <si>
    <t xml:space="preserve">Очистка крыши от снега и наледи </t>
  </si>
  <si>
    <t xml:space="preserve">Ремонт пола в подъезде </t>
  </si>
  <si>
    <t>Ген.директор ООО УК "Крокус"</t>
  </si>
  <si>
    <t>Включение общего разъединителя</t>
  </si>
  <si>
    <t>Дезинфекция</t>
  </si>
  <si>
    <t>Итого за апрель</t>
  </si>
  <si>
    <t>Дезинфекция подъезда</t>
  </si>
  <si>
    <t>Установка досок объявлений</t>
  </si>
  <si>
    <t>Наклейки на доску объявлений</t>
  </si>
  <si>
    <t>Наклейки курение запрещено</t>
  </si>
  <si>
    <t>Итого за июнь</t>
  </si>
  <si>
    <t>Замена участка трубы отопления</t>
  </si>
  <si>
    <t>Скос травы на придомовой территории</t>
  </si>
  <si>
    <t>Итого за июль</t>
  </si>
  <si>
    <t>Промывка системы отопления</t>
  </si>
  <si>
    <t>Замена аварийного участка стояка канализации общего пользования</t>
  </si>
  <si>
    <t>Итого за а вгуст</t>
  </si>
  <si>
    <t>Работы ППР. Замена лампочки и схемы. Подъезд №1,2,3</t>
  </si>
  <si>
    <t>Ремонт подъездного козырька Подъезд №2</t>
  </si>
  <si>
    <t>Ремонт козырьков Подъезд №1,2,3</t>
  </si>
  <si>
    <t>Итого за сентябрь</t>
  </si>
  <si>
    <t>Замена канализационного стояка Квартира №5</t>
  </si>
  <si>
    <t>Ремонт забора</t>
  </si>
  <si>
    <t>Прочистка канализации общего пользования</t>
  </si>
  <si>
    <t>Закрытие слуховых окон на чердаке.</t>
  </si>
  <si>
    <t>Замена стояка канализации Кв№012</t>
  </si>
  <si>
    <t>Замена стояка отопления Квартира №3</t>
  </si>
  <si>
    <t>Отогрев системы отопления на чердаке Квартира №11</t>
  </si>
  <si>
    <t>Отогрев системы отопления на чердаке</t>
  </si>
  <si>
    <t>Замена тройника на чердаке. Отогрев отопления на чердаке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</si>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</sst>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7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C18" sqref="C18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7" t="s">
        <v>65</v>
      </c>
      <c r="C1" s="77"/>
      <c r="D1" s="77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6" t="s">
        <v>4</v>
      </c>
      <c r="C3" s="76"/>
      <c r="D3" s="76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x14ac:dyDescent="0.25">
      <c r="A6" s="51">
        <v>1</v>
      </c>
      <c r="B6" s="51" t="s">
        <v>66</v>
      </c>
      <c r="C6" s="51">
        <v>918.78</v>
      </c>
      <c r="D6" s="52"/>
      <c r="E6" s="6"/>
      <c r="F6" s="1"/>
    </row>
    <row r="7" spans="1:8" x14ac:dyDescent="0.25">
      <c r="A7" s="51"/>
      <c r="B7" s="52" t="s">
        <v>67</v>
      </c>
      <c r="C7" s="52">
        <f>SUM(C6)</f>
        <v>918.78</v>
      </c>
      <c r="D7" s="52">
        <v>918.78</v>
      </c>
      <c r="E7" s="6"/>
      <c r="F7" s="1"/>
    </row>
    <row r="8" spans="1:8" x14ac:dyDescent="0.25">
      <c r="A8" s="51"/>
      <c r="B8" s="52" t="s">
        <v>11</v>
      </c>
      <c r="C8" s="51"/>
      <c r="D8" s="51"/>
      <c r="E8" s="6"/>
      <c r="F8" s="1"/>
    </row>
    <row r="9" spans="1:8" x14ac:dyDescent="0.25">
      <c r="A9" s="51">
        <v>1</v>
      </c>
      <c r="B9" s="51" t="s">
        <v>82</v>
      </c>
      <c r="C9" s="51">
        <v>300</v>
      </c>
      <c r="D9" s="52"/>
      <c r="E9" s="6"/>
      <c r="F9" s="1"/>
    </row>
    <row r="10" spans="1:8" s="5" customFormat="1" ht="30" x14ac:dyDescent="0.25">
      <c r="A10" s="52">
        <v>2</v>
      </c>
      <c r="B10" s="51" t="s">
        <v>83</v>
      </c>
      <c r="C10" s="51">
        <v>637</v>
      </c>
      <c r="D10" s="52"/>
      <c r="E10" s="11"/>
      <c r="F10" s="4"/>
    </row>
    <row r="11" spans="1:8" s="5" customFormat="1" x14ac:dyDescent="0.25">
      <c r="A11" s="51"/>
      <c r="B11" s="52" t="s">
        <v>84</v>
      </c>
      <c r="C11" s="52">
        <f>SUM(C9:C10)</f>
        <v>937</v>
      </c>
      <c r="D11" s="52">
        <v>1855.78</v>
      </c>
      <c r="E11" s="4"/>
      <c r="F11" s="4"/>
    </row>
    <row r="12" spans="1:8" x14ac:dyDescent="0.25">
      <c r="A12" s="51"/>
      <c r="B12" s="52" t="s">
        <v>13</v>
      </c>
      <c r="C12" s="51"/>
      <c r="D12" s="51"/>
      <c r="E12" s="1"/>
      <c r="F12" s="1"/>
    </row>
    <row r="13" spans="1:8" x14ac:dyDescent="0.25">
      <c r="A13" s="51">
        <v>1</v>
      </c>
      <c r="B13" s="51" t="s">
        <v>91</v>
      </c>
      <c r="C13" s="51">
        <v>600</v>
      </c>
      <c r="D13" s="52">
        <f>C13+D11</f>
        <v>2455.7799999999997</v>
      </c>
      <c r="E13" s="1"/>
      <c r="F13" s="1"/>
    </row>
    <row r="14" spans="1:8" x14ac:dyDescent="0.25">
      <c r="A14" s="51"/>
      <c r="B14" s="52" t="s">
        <v>15</v>
      </c>
      <c r="C14" s="51"/>
      <c r="D14" s="51"/>
      <c r="E14" s="1"/>
      <c r="F14" s="1"/>
    </row>
    <row r="15" spans="1:8" ht="30" x14ac:dyDescent="0.25">
      <c r="A15" s="51">
        <v>1</v>
      </c>
      <c r="B15" s="51" t="s">
        <v>95</v>
      </c>
      <c r="C15" s="51">
        <v>7500</v>
      </c>
      <c r="D15" s="52"/>
      <c r="E15" s="1"/>
      <c r="F15" s="1"/>
    </row>
    <row r="16" spans="1:8" s="5" customFormat="1" x14ac:dyDescent="0.25">
      <c r="A16" s="52">
        <v>2</v>
      </c>
      <c r="B16" s="51" t="s">
        <v>96</v>
      </c>
      <c r="C16" s="51">
        <v>18336</v>
      </c>
      <c r="D16" s="52"/>
      <c r="E16" s="4"/>
      <c r="F16" s="4"/>
    </row>
    <row r="17" spans="1:6" s="5" customFormat="1" ht="30" x14ac:dyDescent="0.25">
      <c r="A17" s="51">
        <v>3</v>
      </c>
      <c r="B17" s="51" t="s">
        <v>97</v>
      </c>
      <c r="C17" s="51">
        <v>4252</v>
      </c>
      <c r="D17" s="52"/>
      <c r="E17" s="4"/>
      <c r="F17" s="4"/>
    </row>
    <row r="18" spans="1:6" x14ac:dyDescent="0.25">
      <c r="A18" s="51"/>
      <c r="B18" s="52" t="s">
        <v>98</v>
      </c>
      <c r="C18" s="52">
        <f>SUM(C15:C17)</f>
        <v>30088</v>
      </c>
      <c r="D18" s="51"/>
      <c r="E18" s="1"/>
      <c r="F18" s="1"/>
    </row>
    <row r="19" spans="1:6" x14ac:dyDescent="0.25">
      <c r="A19" s="51"/>
      <c r="B19" s="51"/>
      <c r="C19" s="51"/>
      <c r="D19" s="52"/>
      <c r="E19" s="1"/>
      <c r="F19" s="1"/>
    </row>
    <row r="20" spans="1:6" x14ac:dyDescent="0.25">
      <c r="A20" s="51"/>
      <c r="B20" s="52"/>
      <c r="C20" s="52"/>
      <c r="D20" s="52"/>
      <c r="E20" s="1"/>
      <c r="F20" s="1"/>
    </row>
    <row r="21" spans="1:6" x14ac:dyDescent="0.25">
      <c r="A21" s="51"/>
      <c r="B21" s="51"/>
      <c r="C21" s="51"/>
      <c r="D21" s="52"/>
      <c r="E21" s="1"/>
      <c r="F21" s="1"/>
    </row>
    <row r="22" spans="1:6" x14ac:dyDescent="0.25">
      <c r="A22" s="51"/>
      <c r="B22" s="54"/>
      <c r="C22" s="52"/>
      <c r="D22" s="55"/>
      <c r="E22" s="1"/>
      <c r="F22" s="1"/>
    </row>
    <row r="23" spans="1:6" x14ac:dyDescent="0.25">
      <c r="A23" s="51"/>
      <c r="B23" s="51"/>
      <c r="C23" s="51"/>
      <c r="D23" s="51"/>
      <c r="E23" s="1"/>
      <c r="F23" s="1"/>
    </row>
    <row r="24" spans="1:6" x14ac:dyDescent="0.25">
      <c r="A24" s="51"/>
      <c r="B24" s="53"/>
      <c r="C24" s="51"/>
      <c r="D24" s="51"/>
      <c r="E24" s="1"/>
      <c r="F24" s="1"/>
    </row>
    <row r="25" spans="1:6" x14ac:dyDescent="0.25">
      <c r="A25" s="13"/>
      <c r="B25" s="3"/>
      <c r="C25" s="3"/>
      <c r="D25" s="3"/>
      <c r="E25" s="1"/>
      <c r="F25" s="1"/>
    </row>
    <row r="26" spans="1:6" x14ac:dyDescent="0.25">
      <c r="A26" s="3"/>
      <c r="B26" s="3"/>
      <c r="C26" s="3"/>
      <c r="D26" s="13"/>
      <c r="E26" s="1"/>
      <c r="F26" s="1"/>
    </row>
    <row r="27" spans="1:6" x14ac:dyDescent="0.25">
      <c r="A27" s="13"/>
      <c r="B27" s="13"/>
      <c r="C27" s="13"/>
      <c r="D27" s="3"/>
      <c r="E27" s="1"/>
      <c r="F27" s="1"/>
    </row>
    <row r="28" spans="1:6" x14ac:dyDescent="0.25">
      <c r="A28" s="13"/>
      <c r="B28" s="13"/>
      <c r="C28" s="13"/>
      <c r="D28" s="13"/>
      <c r="E28" s="1"/>
      <c r="F28" s="1"/>
    </row>
    <row r="29" spans="1:6" x14ac:dyDescent="0.25">
      <c r="A29" s="13"/>
      <c r="B29" s="13"/>
      <c r="C29" s="38"/>
      <c r="D29" s="13"/>
      <c r="E29" s="1"/>
      <c r="F29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D16" sqref="D16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77" t="s">
        <v>59</v>
      </c>
      <c r="C1" s="77"/>
      <c r="D1" s="77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6" t="s">
        <v>6</v>
      </c>
      <c r="C3" s="76"/>
      <c r="D3" s="76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62</v>
      </c>
      <c r="C5" s="8"/>
      <c r="D5" s="8"/>
      <c r="E5" s="1"/>
      <c r="F5" s="1"/>
      <c r="G5" s="1"/>
      <c r="H5" s="1"/>
    </row>
    <row r="6" spans="1:8" s="4" customFormat="1" x14ac:dyDescent="0.25">
      <c r="A6" s="51">
        <v>2</v>
      </c>
      <c r="B6" s="51" t="s">
        <v>68</v>
      </c>
      <c r="C6" s="51">
        <v>285.5</v>
      </c>
      <c r="D6" s="52"/>
    </row>
    <row r="7" spans="1:8" s="4" customFormat="1" x14ac:dyDescent="0.25">
      <c r="A7" s="51">
        <v>3</v>
      </c>
      <c r="B7" s="51" t="s">
        <v>69</v>
      </c>
      <c r="C7" s="51">
        <v>366.7</v>
      </c>
      <c r="D7" s="52"/>
    </row>
    <row r="8" spans="1:8" s="1" customFormat="1" ht="24.95" customHeight="1" x14ac:dyDescent="0.25">
      <c r="A8" s="51"/>
      <c r="B8" s="52" t="s">
        <v>58</v>
      </c>
      <c r="C8" s="52">
        <f>SUM(C6:C7)</f>
        <v>652.20000000000005</v>
      </c>
      <c r="D8" s="52">
        <f>C8</f>
        <v>652.20000000000005</v>
      </c>
    </row>
    <row r="9" spans="1:8" s="1" customFormat="1" x14ac:dyDescent="0.25">
      <c r="A9" s="51"/>
      <c r="B9" s="52" t="s">
        <v>9</v>
      </c>
      <c r="C9" s="51"/>
      <c r="D9" s="52"/>
    </row>
    <row r="10" spans="1:8" s="1" customFormat="1" x14ac:dyDescent="0.25">
      <c r="A10" s="51">
        <v>1</v>
      </c>
      <c r="B10" s="51" t="s">
        <v>75</v>
      </c>
      <c r="C10" s="51">
        <v>1449</v>
      </c>
      <c r="D10" s="51"/>
    </row>
    <row r="11" spans="1:8" s="1" customFormat="1" x14ac:dyDescent="0.25">
      <c r="A11" s="51">
        <v>2</v>
      </c>
      <c r="B11" s="51" t="s">
        <v>76</v>
      </c>
      <c r="C11" s="51">
        <v>96</v>
      </c>
      <c r="D11" s="52"/>
    </row>
    <row r="12" spans="1:8" s="1" customFormat="1" x14ac:dyDescent="0.25">
      <c r="A12" s="51">
        <v>3</v>
      </c>
      <c r="B12" s="51" t="s">
        <v>77</v>
      </c>
      <c r="C12" s="51">
        <v>105</v>
      </c>
      <c r="D12" s="51"/>
    </row>
    <row r="13" spans="1:8" s="1" customFormat="1" x14ac:dyDescent="0.25">
      <c r="A13" s="51"/>
      <c r="B13" s="52" t="s">
        <v>78</v>
      </c>
      <c r="C13" s="52">
        <f>SUM(C10:C12)</f>
        <v>1650</v>
      </c>
      <c r="D13" s="52">
        <v>2302.1999999999998</v>
      </c>
    </row>
    <row r="14" spans="1:8" s="1" customFormat="1" x14ac:dyDescent="0.25">
      <c r="A14" s="51"/>
      <c r="B14" s="52" t="s">
        <v>13</v>
      </c>
      <c r="C14" s="51"/>
      <c r="D14" s="51"/>
    </row>
    <row r="15" spans="1:8" s="1" customFormat="1" x14ac:dyDescent="0.25">
      <c r="A15" s="51">
        <v>1</v>
      </c>
      <c r="B15" s="51" t="s">
        <v>92</v>
      </c>
      <c r="C15" s="51">
        <v>150</v>
      </c>
      <c r="D15" s="52">
        <f>C15+D13</f>
        <v>2452.1999999999998</v>
      </c>
    </row>
    <row r="16" spans="1:8" s="1" customFormat="1" x14ac:dyDescent="0.25">
      <c r="A16" s="51"/>
      <c r="B16" s="51"/>
      <c r="C16" s="51"/>
      <c r="D16" s="51"/>
    </row>
    <row r="17" spans="1:4" s="1" customFormat="1" x14ac:dyDescent="0.25">
      <c r="A17" s="51"/>
      <c r="B17" s="51"/>
      <c r="C17" s="51"/>
      <c r="D17" s="51"/>
    </row>
    <row r="18" spans="1:4" s="4" customFormat="1" x14ac:dyDescent="0.25">
      <c r="A18" s="51"/>
      <c r="B18" s="51"/>
      <c r="C18" s="51"/>
      <c r="D18" s="52"/>
    </row>
    <row r="19" spans="1:4" s="4" customFormat="1" x14ac:dyDescent="0.25">
      <c r="A19" s="51"/>
      <c r="B19" s="52"/>
      <c r="C19" s="51"/>
      <c r="D19" s="52"/>
    </row>
    <row r="20" spans="1:4" s="1" customFormat="1" x14ac:dyDescent="0.25">
      <c r="A20" s="51"/>
      <c r="B20" s="51"/>
      <c r="C20" s="51"/>
      <c r="D20" s="52"/>
    </row>
    <row r="21" spans="1:4" s="1" customFormat="1" x14ac:dyDescent="0.25">
      <c r="A21" s="51"/>
      <c r="B21" s="51"/>
      <c r="C21" s="51"/>
      <c r="D21" s="52"/>
    </row>
    <row r="22" spans="1:4" s="1" customFormat="1" x14ac:dyDescent="0.25">
      <c r="A22" s="51"/>
      <c r="B22" s="51"/>
      <c r="C22" s="51"/>
      <c r="D22" s="52"/>
    </row>
    <row r="23" spans="1:4" s="1" customFormat="1" x14ac:dyDescent="0.25">
      <c r="A23" s="51"/>
      <c r="B23" s="51"/>
      <c r="C23" s="51"/>
      <c r="D23" s="51"/>
    </row>
    <row r="24" spans="1:4" s="4" customFormat="1" x14ac:dyDescent="0.25">
      <c r="A24" s="51"/>
      <c r="B24" s="51"/>
      <c r="C24" s="51"/>
      <c r="D24" s="52"/>
    </row>
    <row r="25" spans="1:4" s="1" customFormat="1" x14ac:dyDescent="0.25">
      <c r="A25" s="51"/>
      <c r="B25" s="51"/>
      <c r="C25" s="51"/>
      <c r="D25" s="52"/>
    </row>
    <row r="26" spans="1:4" s="1" customFormat="1" x14ac:dyDescent="0.25">
      <c r="A26" s="51"/>
      <c r="B26" s="52"/>
      <c r="C26" s="51"/>
      <c r="D26" s="51"/>
    </row>
    <row r="27" spans="1:4" s="1" customFormat="1" x14ac:dyDescent="0.25">
      <c r="A27" s="51"/>
      <c r="B27" s="51"/>
      <c r="C27" s="51"/>
      <c r="D27" s="52"/>
    </row>
    <row r="28" spans="1:4" s="1" customFormat="1" x14ac:dyDescent="0.25">
      <c r="A28" s="51"/>
      <c r="B28" s="51"/>
      <c r="C28" s="51"/>
      <c r="D28" s="52"/>
    </row>
    <row r="29" spans="1:4" s="1" customFormat="1" x14ac:dyDescent="0.25">
      <c r="A29" s="51"/>
      <c r="B29" s="52"/>
      <c r="C29" s="52"/>
      <c r="D29" s="52"/>
    </row>
    <row r="30" spans="1:4" s="1" customFormat="1" x14ac:dyDescent="0.25">
      <c r="A30" s="51"/>
      <c r="B30" s="51"/>
      <c r="C30" s="52"/>
      <c r="D30" s="52"/>
    </row>
    <row r="31" spans="1:4" x14ac:dyDescent="0.25">
      <c r="A31" s="56"/>
      <c r="B31" s="57"/>
      <c r="C31" s="56"/>
      <c r="D31" s="56"/>
    </row>
    <row r="32" spans="1:4" x14ac:dyDescent="0.25">
      <c r="A32" s="56"/>
      <c r="B32" s="58"/>
      <c r="C32" s="56"/>
      <c r="D32" s="56"/>
    </row>
    <row r="33" spans="1:4" x14ac:dyDescent="0.25">
      <c r="A33" s="56"/>
      <c r="B33" s="58"/>
      <c r="C33" s="56"/>
      <c r="D33" s="56"/>
    </row>
    <row r="34" spans="1:4" x14ac:dyDescent="0.25">
      <c r="A34" s="56"/>
      <c r="B34" s="58"/>
      <c r="C34" s="56"/>
      <c r="D34" s="56"/>
    </row>
    <row r="35" spans="1:4" x14ac:dyDescent="0.25">
      <c r="A35" s="56"/>
      <c r="B35" s="57"/>
      <c r="C35" s="59"/>
      <c r="D35" s="59"/>
    </row>
    <row r="36" spans="1:4" x14ac:dyDescent="0.25">
      <c r="A36" s="56"/>
      <c r="B36" s="57"/>
      <c r="C36" s="56"/>
      <c r="D36" s="56"/>
    </row>
    <row r="37" spans="1:4" x14ac:dyDescent="0.25">
      <c r="A37" s="56"/>
      <c r="B37" s="58"/>
      <c r="C37" s="56"/>
      <c r="D37" s="56"/>
    </row>
    <row r="38" spans="1:4" x14ac:dyDescent="0.25">
      <c r="A38" s="56"/>
      <c r="B38" s="57"/>
      <c r="C38" s="59"/>
      <c r="D38" s="59"/>
    </row>
    <row r="39" spans="1:4" x14ac:dyDescent="0.25">
      <c r="A39" s="60"/>
      <c r="B39" s="60"/>
      <c r="C39" s="60"/>
      <c r="D39" s="60"/>
    </row>
    <row r="40" spans="1:4" x14ac:dyDescent="0.25">
      <c r="A40" s="60"/>
      <c r="B40" s="60"/>
      <c r="C40" s="60"/>
      <c r="D40" s="6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7" t="s">
        <v>59</v>
      </c>
      <c r="C1" s="77"/>
      <c r="D1" s="77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76" t="s">
        <v>47</v>
      </c>
      <c r="C3" s="76"/>
      <c r="D3" s="76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5</v>
      </c>
      <c r="C5" s="8"/>
      <c r="D5" s="8"/>
    </row>
    <row r="6" spans="1:4" x14ac:dyDescent="0.25">
      <c r="A6" s="51">
        <v>1</v>
      </c>
      <c r="B6" s="51" t="s">
        <v>61</v>
      </c>
      <c r="C6" s="51">
        <v>1156.95</v>
      </c>
      <c r="D6" s="52">
        <f>C6</f>
        <v>1156.95</v>
      </c>
    </row>
    <row r="7" spans="1:4" x14ac:dyDescent="0.25">
      <c r="A7" s="51"/>
      <c r="B7" s="52" t="s">
        <v>3</v>
      </c>
      <c r="C7" s="52"/>
      <c r="D7" s="52"/>
    </row>
    <row r="8" spans="1:4" x14ac:dyDescent="0.25">
      <c r="A8" s="51">
        <v>1</v>
      </c>
      <c r="B8" s="51" t="s">
        <v>71</v>
      </c>
      <c r="C8" s="51">
        <v>285.5</v>
      </c>
      <c r="D8" s="52">
        <f>D6+C8</f>
        <v>1442.45</v>
      </c>
    </row>
    <row r="9" spans="1:4" x14ac:dyDescent="0.25">
      <c r="A9" s="51"/>
      <c r="B9" s="52" t="s">
        <v>11</v>
      </c>
      <c r="C9" s="51"/>
      <c r="D9" s="51"/>
    </row>
    <row r="10" spans="1:4" ht="30" x14ac:dyDescent="0.25">
      <c r="A10" s="51">
        <v>1</v>
      </c>
      <c r="B10" s="53" t="s">
        <v>85</v>
      </c>
      <c r="C10" s="51">
        <v>1227.5</v>
      </c>
      <c r="D10" s="52">
        <v>2669.95</v>
      </c>
    </row>
    <row r="11" spans="1:4" x14ac:dyDescent="0.25">
      <c r="A11" s="51"/>
      <c r="B11" s="52"/>
      <c r="C11" s="52"/>
      <c r="D11" s="52"/>
    </row>
    <row r="12" spans="1:4" x14ac:dyDescent="0.25">
      <c r="A12" s="51"/>
      <c r="B12" s="51"/>
      <c r="C12" s="51"/>
      <c r="D12" s="51"/>
    </row>
    <row r="13" spans="1:4" x14ac:dyDescent="0.25">
      <c r="A13" s="51"/>
      <c r="B13" s="51"/>
      <c r="C13" s="51"/>
      <c r="D13" s="52"/>
    </row>
    <row r="14" spans="1:4" x14ac:dyDescent="0.25">
      <c r="A14" s="51"/>
      <c r="B14" s="51"/>
      <c r="C14" s="51"/>
      <c r="D14" s="52"/>
    </row>
    <row r="15" spans="1:4" x14ac:dyDescent="0.25">
      <c r="A15" s="51"/>
      <c r="B15" s="51"/>
      <c r="C15" s="51"/>
      <c r="D15" s="52"/>
    </row>
    <row r="16" spans="1:4" x14ac:dyDescent="0.25">
      <c r="A16" s="51"/>
      <c r="B16" s="51"/>
      <c r="C16" s="51"/>
      <c r="D16" s="52"/>
    </row>
    <row r="17" spans="1:4" x14ac:dyDescent="0.25">
      <c r="A17" s="51"/>
      <c r="B17" s="51"/>
      <c r="C17" s="51"/>
      <c r="D17" s="51"/>
    </row>
    <row r="18" spans="1:4" x14ac:dyDescent="0.25">
      <c r="A18" s="51"/>
      <c r="B18" s="51"/>
      <c r="C18" s="51"/>
      <c r="D18" s="51"/>
    </row>
    <row r="19" spans="1:4" x14ac:dyDescent="0.25">
      <c r="A19" s="52"/>
      <c r="B19" s="51"/>
      <c r="C19" s="51"/>
      <c r="D19" s="52"/>
    </row>
    <row r="20" spans="1:4" x14ac:dyDescent="0.25">
      <c r="A20" s="51"/>
      <c r="B20" s="52"/>
      <c r="C20" s="51"/>
      <c r="D20" s="51"/>
    </row>
    <row r="21" spans="1:4" x14ac:dyDescent="0.25">
      <c r="A21" s="51"/>
      <c r="B21" s="51"/>
      <c r="C21" s="51"/>
      <c r="D21" s="51"/>
    </row>
    <row r="22" spans="1:4" x14ac:dyDescent="0.25">
      <c r="A22" s="51"/>
      <c r="B22" s="52"/>
      <c r="C22" s="52"/>
      <c r="D22" s="52"/>
    </row>
    <row r="23" spans="1:4" x14ac:dyDescent="0.25">
      <c r="A23" s="52"/>
      <c r="B23" s="52"/>
      <c r="C23" s="52"/>
      <c r="D23" s="52"/>
    </row>
    <row r="24" spans="1:4" x14ac:dyDescent="0.25">
      <c r="A24" s="51"/>
      <c r="B24" s="51"/>
      <c r="C24" s="51"/>
      <c r="D24" s="51"/>
    </row>
    <row r="25" spans="1:4" x14ac:dyDescent="0.25">
      <c r="A25" s="51"/>
      <c r="B25" s="52"/>
      <c r="C25" s="52"/>
      <c r="D25" s="52"/>
    </row>
    <row r="26" spans="1:4" x14ac:dyDescent="0.25">
      <c r="A26" s="51"/>
      <c r="B26" s="51"/>
      <c r="C26" s="52"/>
      <c r="D26" s="52"/>
    </row>
    <row r="27" spans="1:4" x14ac:dyDescent="0.25">
      <c r="A27" s="56"/>
      <c r="B27" s="57"/>
      <c r="C27" s="56"/>
      <c r="D27" s="56"/>
    </row>
    <row r="28" spans="1:4" x14ac:dyDescent="0.25">
      <c r="A28" s="56"/>
      <c r="B28" s="58"/>
      <c r="C28" s="56"/>
      <c r="D28" s="56"/>
    </row>
    <row r="29" spans="1:4" x14ac:dyDescent="0.25">
      <c r="A29" s="56"/>
      <c r="B29" s="58"/>
      <c r="C29" s="56"/>
      <c r="D29" s="56"/>
    </row>
    <row r="30" spans="1:4" x14ac:dyDescent="0.25">
      <c r="A30" s="56"/>
      <c r="B30" s="58"/>
      <c r="C30" s="56"/>
      <c r="D30" s="56"/>
    </row>
    <row r="31" spans="1:4" x14ac:dyDescent="0.25">
      <c r="A31" s="56"/>
      <c r="B31" s="57"/>
      <c r="C31" s="59"/>
      <c r="D31" s="59"/>
    </row>
    <row r="32" spans="1:4" x14ac:dyDescent="0.25">
      <c r="A32" s="56"/>
      <c r="B32" s="57"/>
      <c r="C32" s="56"/>
      <c r="D32" s="56"/>
    </row>
    <row r="33" spans="1:4" x14ac:dyDescent="0.25">
      <c r="A33" s="56"/>
      <c r="B33" s="58"/>
      <c r="C33" s="56"/>
      <c r="D33" s="56"/>
    </row>
    <row r="34" spans="1:4" x14ac:dyDescent="0.25">
      <c r="A34" s="56"/>
      <c r="B34" s="57"/>
      <c r="C34" s="59"/>
      <c r="D34" s="59"/>
    </row>
    <row r="35" spans="1:4" x14ac:dyDescent="0.25">
      <c r="A35" s="60"/>
      <c r="B35" s="60"/>
      <c r="C35" s="60"/>
      <c r="D35" s="60"/>
    </row>
    <row r="36" spans="1:4" x14ac:dyDescent="0.25">
      <c r="A36" s="60"/>
      <c r="B36" s="60"/>
      <c r="C36" s="60"/>
      <c r="D36" s="60"/>
    </row>
    <row r="37" spans="1:4" x14ac:dyDescent="0.25">
      <c r="A37" s="60"/>
      <c r="B37" s="60"/>
      <c r="C37" s="60"/>
      <c r="D37" s="60"/>
    </row>
    <row r="38" spans="1:4" x14ac:dyDescent="0.25">
      <c r="A38" s="60"/>
      <c r="B38" s="60"/>
      <c r="C38" s="60"/>
      <c r="D38" s="60"/>
    </row>
    <row r="39" spans="1:4" x14ac:dyDescent="0.25">
      <c r="A39" s="60"/>
      <c r="B39" s="60"/>
      <c r="C39" s="60"/>
      <c r="D39" s="60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0" sqref="B10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79" t="s">
        <v>59</v>
      </c>
      <c r="C1" s="79"/>
      <c r="D1" s="79"/>
      <c r="E1" s="7"/>
      <c r="F1" s="7"/>
      <c r="G1" s="7"/>
      <c r="H1" s="7"/>
    </row>
    <row r="2" spans="1:8" ht="21.6" customHeight="1" x14ac:dyDescent="0.25">
      <c r="A2" s="6"/>
      <c r="B2" s="78" t="s">
        <v>30</v>
      </c>
      <c r="C2" s="78"/>
      <c r="D2" s="78"/>
      <c r="E2" s="1"/>
      <c r="F2" s="1"/>
      <c r="G2" s="1"/>
      <c r="H2" s="1"/>
    </row>
    <row r="3" spans="1:8" ht="17.25" customHeight="1" x14ac:dyDescent="0.25">
      <c r="A3" s="6"/>
      <c r="B3" s="79" t="s">
        <v>48</v>
      </c>
      <c r="C3" s="79"/>
      <c r="D3" s="79"/>
      <c r="E3" s="1"/>
      <c r="F3" s="1"/>
      <c r="G3" s="1"/>
      <c r="H3" s="1"/>
    </row>
    <row r="4" spans="1:8" ht="30" x14ac:dyDescent="0.25">
      <c r="A4" s="38"/>
      <c r="B4" s="44" t="s">
        <v>0</v>
      </c>
      <c r="C4" s="38" t="s">
        <v>1</v>
      </c>
      <c r="D4" s="38" t="s">
        <v>26</v>
      </c>
      <c r="E4" s="1"/>
      <c r="F4" s="1"/>
      <c r="G4" s="1"/>
      <c r="H4" s="1"/>
    </row>
    <row r="5" spans="1:8" x14ac:dyDescent="0.25">
      <c r="A5" s="52"/>
      <c r="B5" s="52" t="s">
        <v>12</v>
      </c>
      <c r="C5" s="52"/>
      <c r="D5" s="52"/>
      <c r="E5" s="1"/>
      <c r="F5" s="1"/>
      <c r="G5" s="1"/>
      <c r="H5" s="1"/>
    </row>
    <row r="6" spans="1:8" x14ac:dyDescent="0.25">
      <c r="A6" s="51">
        <v>1</v>
      </c>
      <c r="B6" s="51" t="s">
        <v>86</v>
      </c>
      <c r="C6" s="65">
        <v>2418.4</v>
      </c>
      <c r="D6" s="52"/>
    </row>
    <row r="7" spans="1:8" x14ac:dyDescent="0.25">
      <c r="A7" s="56">
        <v>2</v>
      </c>
      <c r="B7" s="56" t="s">
        <v>87</v>
      </c>
      <c r="C7" s="66">
        <v>8786.1</v>
      </c>
      <c r="D7" s="59"/>
    </row>
    <row r="8" spans="1:8" x14ac:dyDescent="0.25">
      <c r="A8" s="56">
        <v>3</v>
      </c>
      <c r="B8" s="51" t="s">
        <v>86</v>
      </c>
      <c r="C8" s="66">
        <v>8515</v>
      </c>
      <c r="D8" s="67"/>
    </row>
    <row r="9" spans="1:8" x14ac:dyDescent="0.25">
      <c r="A9" s="68"/>
      <c r="B9" s="69" t="s">
        <v>88</v>
      </c>
      <c r="C9" s="59">
        <f>SUM(C6:C8)</f>
        <v>19719.5</v>
      </c>
      <c r="D9" s="59"/>
    </row>
    <row r="10" spans="1:8" x14ac:dyDescent="0.25">
      <c r="A10" s="70"/>
      <c r="B10" s="71"/>
      <c r="C10" s="72"/>
      <c r="D10" s="73"/>
    </row>
    <row r="11" spans="1:8" x14ac:dyDescent="0.25">
      <c r="A11" s="56"/>
      <c r="B11" s="51"/>
      <c r="C11" s="56"/>
      <c r="D11" s="59"/>
    </row>
    <row r="12" spans="1:8" x14ac:dyDescent="0.25">
      <c r="A12" s="56"/>
      <c r="B12" s="56"/>
      <c r="C12" s="56"/>
      <c r="D12" s="56"/>
    </row>
    <row r="13" spans="1:8" x14ac:dyDescent="0.25">
      <c r="A13" s="56"/>
      <c r="B13" s="56"/>
      <c r="C13" s="56"/>
      <c r="D13" s="56"/>
    </row>
    <row r="14" spans="1:8" x14ac:dyDescent="0.25">
      <c r="A14" s="56"/>
      <c r="B14" s="59"/>
      <c r="C14" s="59"/>
      <c r="D14" s="59"/>
    </row>
    <row r="15" spans="1:8" x14ac:dyDescent="0.25">
      <c r="A15" s="56"/>
      <c r="B15" s="59"/>
      <c r="C15" s="56"/>
      <c r="D15" s="56"/>
    </row>
    <row r="16" spans="1:8" x14ac:dyDescent="0.25">
      <c r="A16" s="56"/>
      <c r="B16" s="53"/>
      <c r="C16" s="56"/>
      <c r="D16" s="56"/>
    </row>
    <row r="17" spans="1:4" x14ac:dyDescent="0.25">
      <c r="A17" s="56"/>
      <c r="B17" s="56"/>
      <c r="C17" s="56"/>
      <c r="D17" s="56"/>
    </row>
    <row r="18" spans="1:4" x14ac:dyDescent="0.25">
      <c r="A18" s="56"/>
      <c r="B18" s="59"/>
      <c r="C18" s="59"/>
      <c r="D18" s="59"/>
    </row>
    <row r="19" spans="1:4" x14ac:dyDescent="0.25">
      <c r="A19" s="56"/>
      <c r="B19" s="59"/>
      <c r="C19" s="56"/>
      <c r="D19" s="56"/>
    </row>
    <row r="20" spans="1:4" x14ac:dyDescent="0.25">
      <c r="A20" s="56"/>
      <c r="B20" s="58"/>
      <c r="C20" s="56"/>
      <c r="D20" s="56"/>
    </row>
    <row r="21" spans="1:4" x14ac:dyDescent="0.25">
      <c r="A21" s="56"/>
      <c r="B21" s="51"/>
      <c r="C21" s="56"/>
      <c r="D21" s="56"/>
    </row>
    <row r="22" spans="1:4" x14ac:dyDescent="0.25">
      <c r="A22" s="56"/>
      <c r="B22" s="59"/>
      <c r="C22" s="59"/>
      <c r="D22" s="59"/>
    </row>
    <row r="23" spans="1:4" x14ac:dyDescent="0.25">
      <c r="A23" s="56"/>
      <c r="B23" s="74"/>
      <c r="C23" s="56"/>
      <c r="D23" s="56"/>
    </row>
    <row r="24" spans="1:4" x14ac:dyDescent="0.25">
      <c r="A24" s="56"/>
      <c r="B24" s="58"/>
      <c r="C24" s="56"/>
      <c r="D24" s="56"/>
    </row>
    <row r="25" spans="1:4" x14ac:dyDescent="0.25">
      <c r="A25" s="56"/>
      <c r="B25" s="51"/>
      <c r="C25" s="56"/>
      <c r="D25" s="59"/>
    </row>
    <row r="26" spans="1:4" x14ac:dyDescent="0.25">
      <c r="A26" s="56"/>
      <c r="B26" s="74"/>
      <c r="C26" s="59"/>
      <c r="D26" s="59"/>
    </row>
    <row r="27" spans="1:4" x14ac:dyDescent="0.25">
      <c r="A27" s="56"/>
      <c r="B27" s="75"/>
      <c r="C27" s="56"/>
      <c r="D27" s="56"/>
    </row>
    <row r="28" spans="1:4" x14ac:dyDescent="0.25">
      <c r="A28" s="56"/>
      <c r="B28" s="74"/>
      <c r="C28" s="59"/>
      <c r="D28" s="59"/>
    </row>
    <row r="29" spans="1:4" x14ac:dyDescent="0.25">
      <c r="A29" s="56"/>
      <c r="B29" s="74"/>
      <c r="C29" s="56"/>
      <c r="D29" s="56"/>
    </row>
    <row r="30" spans="1:4" x14ac:dyDescent="0.25">
      <c r="A30" s="56"/>
      <c r="B30" s="75"/>
      <c r="C30" s="56"/>
      <c r="D30" s="56"/>
    </row>
    <row r="31" spans="1:4" x14ac:dyDescent="0.25">
      <c r="A31" s="56"/>
      <c r="B31" s="74"/>
      <c r="C31" s="59"/>
      <c r="D31" s="59"/>
    </row>
    <row r="32" spans="1:4" x14ac:dyDescent="0.25">
      <c r="A32" s="60"/>
      <c r="B32" s="60"/>
      <c r="C32" s="60"/>
      <c r="D32" s="60"/>
    </row>
    <row r="33" spans="1:4" x14ac:dyDescent="0.25">
      <c r="A33" s="60"/>
      <c r="B33" s="60"/>
      <c r="C33" s="60"/>
      <c r="D33" s="6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1" sqref="B1:D1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9" t="s">
        <v>59</v>
      </c>
      <c r="C1" s="79"/>
      <c r="D1" s="79"/>
    </row>
    <row r="2" spans="1:4" ht="15.75" x14ac:dyDescent="0.25">
      <c r="A2" s="6"/>
      <c r="B2" s="78" t="s">
        <v>30</v>
      </c>
      <c r="C2" s="78"/>
      <c r="D2" s="78"/>
    </row>
    <row r="3" spans="1:4" ht="15.75" x14ac:dyDescent="0.25">
      <c r="A3" s="6"/>
      <c r="B3" s="79" t="s">
        <v>34</v>
      </c>
      <c r="C3" s="79"/>
      <c r="D3" s="79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10"/>
      <c r="C5" s="10"/>
      <c r="D5" s="10"/>
    </row>
    <row r="6" spans="1:4" x14ac:dyDescent="0.25">
      <c r="A6" s="3"/>
      <c r="B6" s="3"/>
      <c r="C6" s="21"/>
      <c r="D6" s="3"/>
    </row>
    <row r="7" spans="1:4" x14ac:dyDescent="0.25">
      <c r="A7" s="14"/>
      <c r="B7" s="14"/>
      <c r="C7" s="22"/>
      <c r="D7" s="14"/>
    </row>
    <row r="8" spans="1:4" x14ac:dyDescent="0.25">
      <c r="A8" s="15"/>
      <c r="B8" s="38"/>
      <c r="C8" s="18"/>
      <c r="D8" s="19"/>
    </row>
    <row r="9" spans="1:4" x14ac:dyDescent="0.25">
      <c r="A9" s="39"/>
      <c r="B9" s="40"/>
      <c r="C9" s="14"/>
      <c r="D9" s="14"/>
    </row>
    <row r="10" spans="1:4" x14ac:dyDescent="0.25">
      <c r="A10" s="16"/>
      <c r="B10" s="23"/>
      <c r="C10" s="17"/>
      <c r="D10" s="20"/>
    </row>
    <row r="11" spans="1:4" x14ac:dyDescent="0.25">
      <c r="A11" s="15"/>
      <c r="B11" s="13"/>
      <c r="C11" s="15"/>
      <c r="D11" s="15"/>
    </row>
    <row r="12" spans="1:4" x14ac:dyDescent="0.25">
      <c r="A12" s="15"/>
      <c r="B12" s="15"/>
      <c r="C12" s="15"/>
      <c r="D12" s="15"/>
    </row>
    <row r="13" spans="1:4" x14ac:dyDescent="0.25">
      <c r="A13" s="15"/>
      <c r="B13" s="15"/>
      <c r="C13" s="15"/>
      <c r="D13" s="15"/>
    </row>
    <row r="14" spans="1:4" x14ac:dyDescent="0.25">
      <c r="A14" s="15"/>
      <c r="B14" s="14"/>
      <c r="C14" s="14"/>
      <c r="D14" s="14"/>
    </row>
    <row r="15" spans="1:4" x14ac:dyDescent="0.25">
      <c r="A15" s="15"/>
      <c r="B15" s="14"/>
      <c r="C15" s="15"/>
      <c r="D15" s="15"/>
    </row>
    <row r="16" spans="1:4" x14ac:dyDescent="0.25">
      <c r="A16" s="15"/>
      <c r="B16" s="42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4"/>
      <c r="C18" s="14"/>
      <c r="D18" s="14"/>
    </row>
    <row r="19" spans="1:4" x14ac:dyDescent="0.25">
      <c r="A19" s="15"/>
      <c r="B19" s="14"/>
      <c r="C19" s="15"/>
      <c r="D19" s="15"/>
    </row>
    <row r="20" spans="1:4" x14ac:dyDescent="0.25">
      <c r="A20" s="15"/>
      <c r="B20" s="24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5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38"/>
      <c r="C25" s="41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6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2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2" sqref="D12"/>
    </sheetView>
  </sheetViews>
  <sheetFormatPr defaultRowHeight="15" x14ac:dyDescent="0.25"/>
  <cols>
    <col min="1" max="1" width="3.7109375" customWidth="1"/>
    <col min="2" max="2" width="49.42578125" customWidth="1"/>
    <col min="3" max="3" width="9.42578125" bestFit="1" customWidth="1"/>
    <col min="4" max="4" width="12.7109375" customWidth="1"/>
  </cols>
  <sheetData>
    <row r="1" spans="1:8" ht="21" x14ac:dyDescent="0.35">
      <c r="A1" s="1"/>
      <c r="B1" s="79" t="s">
        <v>60</v>
      </c>
      <c r="C1" s="79"/>
      <c r="D1" s="79"/>
      <c r="E1" s="7"/>
      <c r="F1" s="7"/>
      <c r="G1" s="7"/>
      <c r="H1" s="7"/>
    </row>
    <row r="2" spans="1:8" ht="15.75" x14ac:dyDescent="0.25">
      <c r="A2" s="6"/>
      <c r="B2" s="78" t="s">
        <v>30</v>
      </c>
      <c r="C2" s="78"/>
      <c r="D2" s="78"/>
      <c r="E2" s="1"/>
      <c r="F2" s="1"/>
      <c r="G2" s="1"/>
      <c r="H2" s="1"/>
    </row>
    <row r="3" spans="1:8" ht="15.75" x14ac:dyDescent="0.25">
      <c r="A3" s="6"/>
      <c r="B3" s="79" t="s">
        <v>49</v>
      </c>
      <c r="C3" s="79"/>
      <c r="D3" s="79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61"/>
      <c r="B5" s="52" t="s">
        <v>9</v>
      </c>
      <c r="C5" s="62"/>
      <c r="D5" s="61"/>
      <c r="E5" s="1"/>
      <c r="F5" s="1"/>
      <c r="G5" s="1"/>
      <c r="H5" s="1"/>
    </row>
    <row r="6" spans="1:8" s="1" customFormat="1" x14ac:dyDescent="0.25">
      <c r="A6" s="51">
        <v>1</v>
      </c>
      <c r="B6" s="51" t="s">
        <v>79</v>
      </c>
      <c r="C6" s="51">
        <v>6746.3</v>
      </c>
      <c r="D6" s="52">
        <v>6746.3</v>
      </c>
    </row>
    <row r="7" spans="1:8" s="5" customFormat="1" x14ac:dyDescent="0.25">
      <c r="A7" s="59"/>
      <c r="B7" s="59" t="s">
        <v>12</v>
      </c>
      <c r="C7" s="59"/>
      <c r="D7" s="59"/>
    </row>
    <row r="8" spans="1:8" x14ac:dyDescent="0.25">
      <c r="A8" s="56">
        <v>1</v>
      </c>
      <c r="B8" s="51" t="s">
        <v>89</v>
      </c>
      <c r="C8" s="59">
        <v>4668.8</v>
      </c>
      <c r="D8" s="59">
        <v>11415.1</v>
      </c>
    </row>
    <row r="9" spans="1:8" x14ac:dyDescent="0.25">
      <c r="A9" s="56"/>
      <c r="B9" s="52" t="s">
        <v>13</v>
      </c>
      <c r="C9" s="56"/>
      <c r="D9" s="56"/>
    </row>
    <row r="10" spans="1:8" s="5" customFormat="1" x14ac:dyDescent="0.25">
      <c r="A10" s="56">
        <v>1</v>
      </c>
      <c r="B10" s="51" t="s">
        <v>93</v>
      </c>
      <c r="C10" s="56">
        <v>6642</v>
      </c>
      <c r="D10" s="59">
        <f>C10+D8</f>
        <v>18057.099999999999</v>
      </c>
    </row>
    <row r="11" spans="1:8" x14ac:dyDescent="0.25">
      <c r="A11" s="56"/>
      <c r="B11" s="52" t="s">
        <v>14</v>
      </c>
      <c r="C11" s="56"/>
      <c r="D11" s="59"/>
    </row>
    <row r="12" spans="1:8" x14ac:dyDescent="0.25">
      <c r="A12" s="56">
        <v>1</v>
      </c>
      <c r="B12" s="51" t="s">
        <v>94</v>
      </c>
      <c r="C12" s="56">
        <v>4890</v>
      </c>
      <c r="D12" s="59">
        <f>C12+D10</f>
        <v>22947.1</v>
      </c>
    </row>
    <row r="13" spans="1:8" x14ac:dyDescent="0.25">
      <c r="A13" s="56"/>
      <c r="B13" s="51"/>
      <c r="C13" s="56"/>
      <c r="D13" s="59"/>
    </row>
    <row r="14" spans="1:8" x14ac:dyDescent="0.25">
      <c r="A14" s="56"/>
      <c r="B14" s="51"/>
      <c r="C14" s="56"/>
      <c r="D14" s="56"/>
    </row>
    <row r="15" spans="1:8" x14ac:dyDescent="0.25">
      <c r="A15" s="56"/>
      <c r="B15" s="51"/>
      <c r="C15" s="56"/>
      <c r="D15" s="59"/>
    </row>
    <row r="16" spans="1:8" x14ac:dyDescent="0.25">
      <c r="A16" s="56"/>
      <c r="B16" s="51"/>
      <c r="C16" s="63"/>
      <c r="D16" s="64"/>
    </row>
    <row r="17" spans="1:4" x14ac:dyDescent="0.25">
      <c r="A17" s="56"/>
      <c r="B17" s="51"/>
      <c r="C17" s="56"/>
      <c r="D17" s="56"/>
    </row>
    <row r="18" spans="1:4" x14ac:dyDescent="0.25">
      <c r="A18" s="56"/>
      <c r="B18" s="51"/>
      <c r="C18" s="56"/>
      <c r="D18" s="59"/>
    </row>
    <row r="19" spans="1:4" x14ac:dyDescent="0.25">
      <c r="A19" s="56"/>
      <c r="B19" s="51"/>
      <c r="C19" s="56"/>
      <c r="D19" s="59"/>
    </row>
    <row r="20" spans="1:4" x14ac:dyDescent="0.25">
      <c r="A20" s="56"/>
      <c r="B20" s="51"/>
      <c r="C20" s="56"/>
      <c r="D20" s="56"/>
    </row>
    <row r="21" spans="1:4" x14ac:dyDescent="0.25">
      <c r="A21" s="56"/>
      <c r="B21" s="51"/>
      <c r="C21" s="56"/>
      <c r="D21" s="56"/>
    </row>
    <row r="22" spans="1:4" x14ac:dyDescent="0.25">
      <c r="A22" s="56"/>
      <c r="B22" s="51"/>
      <c r="C22" s="56"/>
      <c r="D22" s="59"/>
    </row>
    <row r="23" spans="1:4" x14ac:dyDescent="0.25">
      <c r="A23" s="56"/>
      <c r="B23" s="58"/>
      <c r="C23" s="56"/>
      <c r="D23" s="56"/>
    </row>
    <row r="24" spans="1:4" x14ac:dyDescent="0.25">
      <c r="A24" s="56"/>
      <c r="B24" s="58"/>
      <c r="C24" s="56"/>
      <c r="D24" s="56"/>
    </row>
    <row r="25" spans="1:4" x14ac:dyDescent="0.25">
      <c r="A25" s="56"/>
      <c r="B25" s="58"/>
      <c r="C25" s="56"/>
      <c r="D25" s="59"/>
    </row>
    <row r="26" spans="1:4" x14ac:dyDescent="0.25">
      <c r="A26" s="56"/>
      <c r="B26" s="58"/>
      <c r="C26" s="56"/>
      <c r="D26" s="56"/>
    </row>
    <row r="27" spans="1:4" x14ac:dyDescent="0.25">
      <c r="A27" s="56"/>
      <c r="B27" s="58"/>
      <c r="C27" s="56"/>
      <c r="D27" s="56"/>
    </row>
    <row r="28" spans="1:4" x14ac:dyDescent="0.25">
      <c r="A28" s="56"/>
      <c r="B28" s="57"/>
      <c r="C28" s="59"/>
      <c r="D28" s="59"/>
    </row>
    <row r="29" spans="1:4" x14ac:dyDescent="0.25">
      <c r="A29" s="56"/>
      <c r="B29" s="57"/>
      <c r="C29" s="56"/>
      <c r="D29" s="56"/>
    </row>
    <row r="30" spans="1:4" x14ac:dyDescent="0.25">
      <c r="A30" s="56"/>
      <c r="B30" s="58"/>
      <c r="C30" s="56"/>
      <c r="D30" s="59"/>
    </row>
    <row r="31" spans="1:4" x14ac:dyDescent="0.25">
      <c r="A31" s="56"/>
      <c r="B31" s="57"/>
      <c r="C31" s="59"/>
      <c r="D31" s="59"/>
    </row>
    <row r="32" spans="1:4" x14ac:dyDescent="0.25">
      <c r="A32" s="56"/>
      <c r="B32" s="58"/>
      <c r="C32" s="56"/>
      <c r="D32" s="56"/>
    </row>
    <row r="33" spans="1:4" x14ac:dyDescent="0.25">
      <c r="A33" s="56"/>
      <c r="B33" s="57"/>
      <c r="C33" s="59"/>
      <c r="D33" s="59"/>
    </row>
    <row r="34" spans="1:4" x14ac:dyDescent="0.25">
      <c r="A34" s="60"/>
      <c r="B34" s="60"/>
      <c r="C34" s="60"/>
      <c r="D34" s="60"/>
    </row>
    <row r="35" spans="1:4" x14ac:dyDescent="0.25">
      <c r="A35" s="60"/>
      <c r="B35" s="60"/>
      <c r="C35" s="60"/>
      <c r="D35" s="6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5.8554687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80" t="s">
        <v>63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21" x14ac:dyDescent="0.35">
      <c r="A2" s="7" t="s">
        <v>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2" customFormat="1" ht="20.25" customHeight="1" x14ac:dyDescent="0.25">
      <c r="A3" s="9"/>
      <c r="B3" s="33" t="s">
        <v>2</v>
      </c>
      <c r="C3" s="33" t="s">
        <v>5</v>
      </c>
      <c r="D3" s="33" t="s">
        <v>3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3" t="s">
        <v>13</v>
      </c>
      <c r="L3" s="33" t="s">
        <v>14</v>
      </c>
      <c r="M3" s="33" t="s">
        <v>15</v>
      </c>
      <c r="N3" s="28" t="s">
        <v>16</v>
      </c>
    </row>
    <row r="4" spans="1:14" ht="39.75" customHeight="1" x14ac:dyDescent="0.35">
      <c r="A4" s="34" t="s">
        <v>28</v>
      </c>
      <c r="B4" s="29">
        <f>B5+B6+B8</f>
        <v>5924.2</v>
      </c>
      <c r="C4" s="29">
        <f t="shared" ref="C4:N4" si="0">C5+C6+C8</f>
        <v>5955.8499999999995</v>
      </c>
      <c r="D4" s="29">
        <f t="shared" si="0"/>
        <v>5940.0199999999995</v>
      </c>
      <c r="E4" s="29">
        <f>E5+E6+E7+E8</f>
        <v>5940.0199999999995</v>
      </c>
      <c r="F4" s="29">
        <f t="shared" si="0"/>
        <v>5940.0199999999995</v>
      </c>
      <c r="G4" s="29">
        <f t="shared" si="0"/>
        <v>5940.0199999999995</v>
      </c>
      <c r="H4" s="29">
        <f t="shared" si="0"/>
        <v>5940.0199999999995</v>
      </c>
      <c r="I4" s="29">
        <f t="shared" si="0"/>
        <v>5940.0199999999995</v>
      </c>
      <c r="J4" s="29">
        <f t="shared" si="0"/>
        <v>5940.0199999999995</v>
      </c>
      <c r="K4" s="29">
        <f t="shared" si="0"/>
        <v>5940.0199999999995</v>
      </c>
      <c r="L4" s="29">
        <f t="shared" si="0"/>
        <v>5940.0199999999995</v>
      </c>
      <c r="M4" s="29">
        <f t="shared" si="0"/>
        <v>5940.0199999999995</v>
      </c>
      <c r="N4" s="29">
        <f t="shared" si="0"/>
        <v>71280.250000000015</v>
      </c>
    </row>
    <row r="5" spans="1:14" ht="39" customHeight="1" x14ac:dyDescent="0.35">
      <c r="A5" s="34" t="s">
        <v>17</v>
      </c>
      <c r="B5" s="30">
        <v>4309.5</v>
      </c>
      <c r="C5" s="30">
        <v>4332.82</v>
      </c>
      <c r="D5" s="30">
        <v>4321.16</v>
      </c>
      <c r="E5" s="30">
        <v>4321.16</v>
      </c>
      <c r="F5" s="30">
        <v>4321.16</v>
      </c>
      <c r="G5" s="30">
        <v>4321.16</v>
      </c>
      <c r="H5" s="30">
        <v>4321.16</v>
      </c>
      <c r="I5" s="30">
        <v>4321.16</v>
      </c>
      <c r="J5" s="30">
        <v>4321.16</v>
      </c>
      <c r="K5" s="30">
        <v>4321.16</v>
      </c>
      <c r="L5" s="30">
        <v>4321.16</v>
      </c>
      <c r="M5" s="30">
        <v>4321.16</v>
      </c>
      <c r="N5" s="30">
        <f t="shared" ref="N5:N23" si="1">SUM(B5:M5)</f>
        <v>51853.920000000013</v>
      </c>
    </row>
    <row r="6" spans="1:14" ht="44.25" customHeight="1" x14ac:dyDescent="0.35">
      <c r="A6" s="34" t="s">
        <v>37</v>
      </c>
      <c r="B6" s="30">
        <v>1614.7</v>
      </c>
      <c r="C6" s="30">
        <v>1623.03</v>
      </c>
      <c r="D6" s="30">
        <v>1618.86</v>
      </c>
      <c r="E6" s="30">
        <v>1618.86</v>
      </c>
      <c r="F6" s="30">
        <v>1618.86</v>
      </c>
      <c r="G6" s="30">
        <v>1618.86</v>
      </c>
      <c r="H6" s="30">
        <v>1618.86</v>
      </c>
      <c r="I6" s="30">
        <v>1618.86</v>
      </c>
      <c r="J6" s="30">
        <v>1618.86</v>
      </c>
      <c r="K6" s="30">
        <v>1618.86</v>
      </c>
      <c r="L6" s="30">
        <v>1618.86</v>
      </c>
      <c r="M6" s="30">
        <v>1618.86</v>
      </c>
      <c r="N6" s="30">
        <f>SUM(B6:M6)</f>
        <v>19426.330000000002</v>
      </c>
    </row>
    <row r="7" spans="1:14" ht="44.25" customHeight="1" x14ac:dyDescent="0.35">
      <c r="A7" s="34" t="s">
        <v>72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44.25" customHeight="1" x14ac:dyDescent="0.35">
      <c r="A8" s="34" t="s">
        <v>35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>
        <f>SUM(B8:M8)</f>
        <v>0</v>
      </c>
    </row>
    <row r="9" spans="1:14" ht="36" customHeight="1" x14ac:dyDescent="0.35">
      <c r="A9" s="35" t="s">
        <v>18</v>
      </c>
      <c r="B9" s="29">
        <f>B10+B11+B12+B13</f>
        <v>2700.08</v>
      </c>
      <c r="C9" s="29">
        <f t="shared" ref="C9:M9" si="2">C10+C11+C12+C13</f>
        <v>3590.45</v>
      </c>
      <c r="D9" s="29">
        <f t="shared" si="2"/>
        <v>879.27</v>
      </c>
      <c r="E9" s="29">
        <f t="shared" si="2"/>
        <v>0</v>
      </c>
      <c r="F9" s="29">
        <f t="shared" si="2"/>
        <v>0</v>
      </c>
      <c r="G9" s="29">
        <f t="shared" si="2"/>
        <v>4036.94</v>
      </c>
      <c r="H9" s="29">
        <f t="shared" si="2"/>
        <v>0</v>
      </c>
      <c r="I9" s="29">
        <f t="shared" si="2"/>
        <v>2758.27</v>
      </c>
      <c r="J9" s="29">
        <f t="shared" si="2"/>
        <v>1187.53</v>
      </c>
      <c r="K9" s="29">
        <f t="shared" si="2"/>
        <v>750</v>
      </c>
      <c r="L9" s="29">
        <f t="shared" si="2"/>
        <v>593.77</v>
      </c>
      <c r="M9" s="29">
        <f t="shared" si="2"/>
        <v>31679.29</v>
      </c>
      <c r="N9" s="29">
        <f t="shared" si="1"/>
        <v>48175.600000000006</v>
      </c>
    </row>
    <row r="10" spans="1:14" ht="40.5" customHeight="1" x14ac:dyDescent="0.35">
      <c r="A10" s="34" t="s">
        <v>19</v>
      </c>
      <c r="B10" s="31">
        <v>918.78</v>
      </c>
      <c r="C10" s="30"/>
      <c r="D10" s="30"/>
      <c r="E10" s="30"/>
      <c r="F10" s="30"/>
      <c r="G10" s="30"/>
      <c r="H10" s="30"/>
      <c r="I10" s="30">
        <v>937</v>
      </c>
      <c r="J10" s="30"/>
      <c r="K10" s="30">
        <v>600</v>
      </c>
      <c r="L10" s="30"/>
      <c r="M10" s="30">
        <v>30088</v>
      </c>
      <c r="N10" s="30">
        <f>SUM(B10:M10)</f>
        <v>32543.78</v>
      </c>
    </row>
    <row r="11" spans="1:14" ht="45.75" customHeight="1" x14ac:dyDescent="0.35">
      <c r="A11" s="34" t="s">
        <v>20</v>
      </c>
      <c r="B11" s="31"/>
      <c r="C11" s="30">
        <v>652.20000000000005</v>
      </c>
      <c r="D11" s="30"/>
      <c r="E11" s="30"/>
      <c r="F11" s="30"/>
      <c r="G11" s="30">
        <v>1650</v>
      </c>
      <c r="H11" s="30"/>
      <c r="I11" s="30"/>
      <c r="J11" s="30"/>
      <c r="K11" s="30">
        <v>150</v>
      </c>
      <c r="L11" s="30"/>
      <c r="M11" s="30"/>
      <c r="N11" s="30">
        <f>SUM(B11:M11)</f>
        <v>2452.1999999999998</v>
      </c>
    </row>
    <row r="12" spans="1:14" ht="45.75" customHeight="1" x14ac:dyDescent="0.35">
      <c r="A12" s="43" t="s">
        <v>32</v>
      </c>
      <c r="B12" s="31"/>
      <c r="C12" s="30">
        <v>1156.95</v>
      </c>
      <c r="D12" s="30">
        <v>285.5</v>
      </c>
      <c r="E12" s="30"/>
      <c r="F12" s="30"/>
      <c r="G12" s="30"/>
      <c r="H12" s="30"/>
      <c r="I12" s="30">
        <v>1227.5</v>
      </c>
      <c r="J12" s="30"/>
      <c r="K12" s="30"/>
      <c r="L12" s="30"/>
      <c r="M12" s="30"/>
      <c r="N12" s="30">
        <f>SUM(B12:M12)</f>
        <v>2669.95</v>
      </c>
    </row>
    <row r="13" spans="1:14" ht="21.75" customHeight="1" x14ac:dyDescent="0.35">
      <c r="A13" s="34" t="s">
        <v>21</v>
      </c>
      <c r="B13" s="30">
        <v>1781.3</v>
      </c>
      <c r="C13" s="30">
        <v>1781.3</v>
      </c>
      <c r="D13" s="30">
        <v>593.77</v>
      </c>
      <c r="E13" s="30"/>
      <c r="F13" s="30"/>
      <c r="G13" s="30">
        <v>2386.94</v>
      </c>
      <c r="H13" s="30"/>
      <c r="I13" s="30">
        <v>593.77</v>
      </c>
      <c r="J13" s="30">
        <v>1187.53</v>
      </c>
      <c r="K13" s="30"/>
      <c r="L13" s="30">
        <v>593.77</v>
      </c>
      <c r="M13" s="30">
        <v>1591.29</v>
      </c>
      <c r="N13" s="30">
        <f t="shared" si="1"/>
        <v>10509.670000000002</v>
      </c>
    </row>
    <row r="14" spans="1:14" ht="23.25" customHeight="1" x14ac:dyDescent="0.35">
      <c r="A14" s="35" t="s">
        <v>22</v>
      </c>
      <c r="B14" s="29"/>
      <c r="C14" s="29"/>
      <c r="D14" s="29"/>
      <c r="E14" s="29"/>
      <c r="F14" s="29"/>
      <c r="G14" s="29">
        <f>G15+G16+G17</f>
        <v>6746.3</v>
      </c>
      <c r="H14" s="29"/>
      <c r="I14" s="29"/>
      <c r="J14" s="29">
        <f>J15+J16+J17</f>
        <v>24388.3</v>
      </c>
      <c r="K14" s="29">
        <f>K15+K16+K17</f>
        <v>6642</v>
      </c>
      <c r="L14" s="29">
        <f>L15+L16+L17</f>
        <v>4890</v>
      </c>
      <c r="M14" s="29"/>
      <c r="N14" s="29">
        <f t="shared" si="1"/>
        <v>42666.6</v>
      </c>
    </row>
    <row r="15" spans="1:14" ht="42" customHeight="1" x14ac:dyDescent="0.35">
      <c r="A15" s="34" t="s">
        <v>23</v>
      </c>
      <c r="B15" s="30"/>
      <c r="C15" s="30"/>
      <c r="D15" s="30"/>
      <c r="E15" s="30"/>
      <c r="F15" s="30"/>
      <c r="G15" s="30">
        <v>6746.3</v>
      </c>
      <c r="H15" s="30"/>
      <c r="I15" s="30"/>
      <c r="J15" s="30">
        <v>4668.8</v>
      </c>
      <c r="K15" s="30">
        <v>6642</v>
      </c>
      <c r="L15" s="30">
        <v>4890</v>
      </c>
      <c r="M15" s="30"/>
      <c r="N15" s="30">
        <f t="shared" si="1"/>
        <v>22947.1</v>
      </c>
    </row>
    <row r="16" spans="1:14" ht="40.5" customHeight="1" x14ac:dyDescent="0.35">
      <c r="A16" s="34" t="s">
        <v>24</v>
      </c>
      <c r="B16" s="30"/>
      <c r="C16" s="30"/>
      <c r="D16" s="30"/>
      <c r="E16" s="30"/>
      <c r="F16" s="30"/>
      <c r="G16" s="30"/>
      <c r="H16" s="30"/>
      <c r="I16" s="30"/>
      <c r="J16" s="30">
        <v>19719.5</v>
      </c>
      <c r="K16" s="30"/>
      <c r="L16" s="30"/>
      <c r="M16" s="30"/>
      <c r="N16" s="30">
        <f t="shared" si="1"/>
        <v>19719.5</v>
      </c>
    </row>
    <row r="17" spans="1:14" ht="40.5" customHeight="1" x14ac:dyDescent="0.35">
      <c r="A17" s="43" t="s">
        <v>33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>
        <f t="shared" si="1"/>
        <v>0</v>
      </c>
    </row>
    <row r="18" spans="1:14" ht="40.5" customHeight="1" x14ac:dyDescent="0.35">
      <c r="A18" s="49" t="s">
        <v>52</v>
      </c>
      <c r="B18" s="30"/>
      <c r="C18" s="30"/>
      <c r="D18" s="30"/>
      <c r="E18" s="30">
        <v>768.46</v>
      </c>
      <c r="F18" s="30">
        <v>811.15</v>
      </c>
      <c r="G18" s="30">
        <v>981.92</v>
      </c>
      <c r="H18" s="30">
        <v>1933.87</v>
      </c>
      <c r="I18" s="30">
        <v>896.53</v>
      </c>
      <c r="J18" s="30">
        <v>2104.3000000000002</v>
      </c>
      <c r="K18" s="30">
        <v>939.22</v>
      </c>
      <c r="L18" s="30"/>
      <c r="M18" s="30"/>
      <c r="N18" s="30">
        <f t="shared" si="1"/>
        <v>8435.4499999999989</v>
      </c>
    </row>
    <row r="19" spans="1:14" ht="40.5" customHeight="1" x14ac:dyDescent="0.35">
      <c r="A19" s="35" t="s">
        <v>53</v>
      </c>
      <c r="B19" s="29">
        <f>B20+B21+B22</f>
        <v>2279.4499999999998</v>
      </c>
      <c r="C19" s="29">
        <f t="shared" ref="C19:M19" si="3">C20+C21+C22</f>
        <v>912.05</v>
      </c>
      <c r="D19" s="29">
        <f t="shared" si="3"/>
        <v>-703.15</v>
      </c>
      <c r="E19" s="29">
        <f t="shared" si="3"/>
        <v>4514.45</v>
      </c>
      <c r="F19" s="29">
        <f t="shared" si="3"/>
        <v>5701.25</v>
      </c>
      <c r="G19" s="29">
        <f t="shared" si="3"/>
        <v>-6068.35</v>
      </c>
      <c r="H19" s="29">
        <f t="shared" si="3"/>
        <v>680.3</v>
      </c>
      <c r="I19" s="29">
        <f t="shared" si="3"/>
        <v>199.61999999999998</v>
      </c>
      <c r="J19" s="29">
        <f t="shared" si="3"/>
        <v>1792.9</v>
      </c>
      <c r="K19" s="29">
        <f t="shared" si="3"/>
        <v>2485.5299999999997</v>
      </c>
      <c r="L19" s="29">
        <f t="shared" si="3"/>
        <v>47.31</v>
      </c>
      <c r="M19" s="29">
        <f t="shared" si="3"/>
        <v>400.86</v>
      </c>
      <c r="N19" s="29">
        <f t="shared" ref="N19:N22" si="4">SUM(B19:M19)</f>
        <v>12242.22</v>
      </c>
    </row>
    <row r="20" spans="1:14" ht="40.5" customHeight="1" x14ac:dyDescent="0.35">
      <c r="A20" s="34" t="s">
        <v>54</v>
      </c>
      <c r="B20" s="30">
        <v>195</v>
      </c>
      <c r="C20" s="30">
        <v>330</v>
      </c>
      <c r="D20" s="30">
        <v>210</v>
      </c>
      <c r="E20" s="30">
        <v>522</v>
      </c>
      <c r="F20" s="30">
        <v>-240</v>
      </c>
      <c r="G20" s="30">
        <v>120</v>
      </c>
      <c r="H20" s="30">
        <v>151.30000000000001</v>
      </c>
      <c r="I20" s="30">
        <v>17</v>
      </c>
      <c r="J20" s="30">
        <v>418.5</v>
      </c>
      <c r="K20" s="30">
        <v>325.5</v>
      </c>
      <c r="L20" s="30">
        <v>201.5</v>
      </c>
      <c r="M20" s="30">
        <v>542.5</v>
      </c>
      <c r="N20" s="30">
        <f t="shared" si="4"/>
        <v>2793.3</v>
      </c>
    </row>
    <row r="21" spans="1:14" ht="34.5" customHeight="1" x14ac:dyDescent="0.35">
      <c r="A21" s="34" t="s">
        <v>55</v>
      </c>
      <c r="B21" s="30">
        <v>315.64999999999998</v>
      </c>
      <c r="C21" s="30">
        <v>315.64999999999998</v>
      </c>
      <c r="D21" s="30">
        <v>315.64999999999998</v>
      </c>
      <c r="E21" s="30">
        <v>315.64999999999998</v>
      </c>
      <c r="F21" s="30">
        <v>315.64999999999998</v>
      </c>
      <c r="G21" s="30">
        <v>315.64999999999998</v>
      </c>
      <c r="H21" s="30">
        <v>315.64999999999998</v>
      </c>
      <c r="I21" s="30">
        <v>315.64999999999998</v>
      </c>
      <c r="J21" s="30">
        <v>330.24</v>
      </c>
      <c r="K21" s="30">
        <v>330.24</v>
      </c>
      <c r="L21" s="30">
        <v>330.24</v>
      </c>
      <c r="M21" s="30">
        <v>330.24</v>
      </c>
      <c r="N21" s="30">
        <f t="shared" si="4"/>
        <v>3846.16</v>
      </c>
    </row>
    <row r="22" spans="1:14" ht="40.5" customHeight="1" x14ac:dyDescent="0.35">
      <c r="A22" s="43" t="s">
        <v>56</v>
      </c>
      <c r="B22" s="30">
        <v>1768.8</v>
      </c>
      <c r="C22" s="30">
        <v>266.39999999999998</v>
      </c>
      <c r="D22" s="30">
        <v>-1228.8</v>
      </c>
      <c r="E22" s="30">
        <v>3676.8</v>
      </c>
      <c r="F22" s="30">
        <v>5625.6</v>
      </c>
      <c r="G22" s="30">
        <v>-6504</v>
      </c>
      <c r="H22" s="30">
        <v>213.35</v>
      </c>
      <c r="I22" s="30">
        <v>-133.03</v>
      </c>
      <c r="J22" s="30">
        <v>1044.1600000000001</v>
      </c>
      <c r="K22" s="30">
        <v>1829.79</v>
      </c>
      <c r="L22" s="30">
        <v>-484.43</v>
      </c>
      <c r="M22" s="30">
        <v>-471.88</v>
      </c>
      <c r="N22" s="30">
        <f t="shared" si="4"/>
        <v>5602.7599999999984</v>
      </c>
    </row>
    <row r="23" spans="1:14" ht="39.75" customHeight="1" x14ac:dyDescent="0.35">
      <c r="A23" s="35" t="s">
        <v>57</v>
      </c>
      <c r="B23" s="29">
        <v>3443.44</v>
      </c>
      <c r="C23" s="29">
        <v>3443.44</v>
      </c>
      <c r="D23" s="29">
        <v>3443.44</v>
      </c>
      <c r="E23" s="29">
        <v>3443.44</v>
      </c>
      <c r="F23" s="29">
        <v>3443.44</v>
      </c>
      <c r="G23" s="29">
        <v>3443.44</v>
      </c>
      <c r="H23" s="29">
        <v>3443.44</v>
      </c>
      <c r="I23" s="29">
        <v>3443.44</v>
      </c>
      <c r="J23" s="29">
        <v>3443.44</v>
      </c>
      <c r="K23" s="29">
        <v>3443.44</v>
      </c>
      <c r="L23" s="29">
        <v>3443.44</v>
      </c>
      <c r="M23" s="29">
        <v>3443.44</v>
      </c>
      <c r="N23" s="29">
        <f t="shared" si="1"/>
        <v>41321.279999999999</v>
      </c>
    </row>
    <row r="24" spans="1:14" ht="22.5" customHeight="1" x14ac:dyDescent="0.35">
      <c r="A24" s="35" t="s">
        <v>25</v>
      </c>
      <c r="B24" s="29">
        <f>B4+B9+B14+B18+B23+B19</f>
        <v>14347.169999999998</v>
      </c>
      <c r="C24" s="29">
        <f t="shared" ref="C24:N24" si="5">C4+C9+C14+C18+C23+C19</f>
        <v>13901.789999999999</v>
      </c>
      <c r="D24" s="29">
        <f t="shared" si="5"/>
        <v>9559.58</v>
      </c>
      <c r="E24" s="29">
        <f t="shared" si="5"/>
        <v>14666.369999999999</v>
      </c>
      <c r="F24" s="29">
        <f t="shared" si="5"/>
        <v>15895.859999999999</v>
      </c>
      <c r="G24" s="29">
        <f t="shared" si="5"/>
        <v>15080.269999999995</v>
      </c>
      <c r="H24" s="29">
        <f t="shared" si="5"/>
        <v>11997.63</v>
      </c>
      <c r="I24" s="29">
        <f t="shared" si="5"/>
        <v>13237.880000000001</v>
      </c>
      <c r="J24" s="29">
        <f t="shared" si="5"/>
        <v>38856.490000000005</v>
      </c>
      <c r="K24" s="29">
        <f t="shared" si="5"/>
        <v>20200.21</v>
      </c>
      <c r="L24" s="29">
        <f t="shared" si="5"/>
        <v>14914.539999999999</v>
      </c>
      <c r="M24" s="29">
        <f t="shared" si="5"/>
        <v>41463.61</v>
      </c>
      <c r="N24" s="29">
        <f t="shared" si="5"/>
        <v>224121.40000000002</v>
      </c>
    </row>
    <row r="25" spans="1:14" ht="15.75" x14ac:dyDescent="0.25">
      <c r="A25" s="81" t="s">
        <v>70</v>
      </c>
      <c r="B25" s="81"/>
      <c r="C25" s="81"/>
      <c r="D25" s="36"/>
      <c r="E25" s="36"/>
      <c r="F25" s="36"/>
      <c r="G25" s="36"/>
      <c r="H25" s="36"/>
      <c r="I25" s="36"/>
      <c r="J25" s="36"/>
      <c r="K25" s="36"/>
      <c r="L25" s="82" t="s">
        <v>29</v>
      </c>
      <c r="M25" s="82"/>
      <c r="N25" s="82"/>
    </row>
    <row r="26" spans="1:14" ht="15.75" x14ac:dyDescent="0.25">
      <c r="A26" s="37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1:14" ht="15.75" x14ac:dyDescent="0.25">
      <c r="A27" s="81" t="s">
        <v>27</v>
      </c>
      <c r="B27" s="81"/>
      <c r="C27" s="81"/>
      <c r="D27" s="36"/>
      <c r="E27" s="36"/>
      <c r="F27" s="36"/>
      <c r="G27" s="36"/>
      <c r="H27" s="36"/>
      <c r="I27" s="36"/>
      <c r="J27" s="36"/>
      <c r="K27" s="36"/>
      <c r="L27" s="82" t="s">
        <v>36</v>
      </c>
      <c r="M27" s="82"/>
      <c r="N27" s="82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20" sqref="C20"/>
    </sheetView>
  </sheetViews>
  <sheetFormatPr defaultRowHeight="15" x14ac:dyDescent="0.25"/>
  <cols>
    <col min="1" max="1" width="4.7109375" customWidth="1"/>
    <col min="2" max="2" width="6.42578125" customWidth="1"/>
    <col min="3" max="3" width="45.42578125" customWidth="1"/>
    <col min="4" max="4" width="12.28515625" customWidth="1"/>
    <col min="5" max="5" width="14.42578125" customWidth="1"/>
  </cols>
  <sheetData>
    <row r="1" spans="1:5" ht="15.75" x14ac:dyDescent="0.25">
      <c r="B1" s="50" t="s">
        <v>50</v>
      </c>
      <c r="C1" s="50"/>
    </row>
    <row r="2" spans="1:5" x14ac:dyDescent="0.25">
      <c r="C2" t="s">
        <v>30</v>
      </c>
    </row>
    <row r="3" spans="1:5" x14ac:dyDescent="0.25">
      <c r="B3" t="s">
        <v>38</v>
      </c>
    </row>
    <row r="4" spans="1:5" x14ac:dyDescent="0.25">
      <c r="A4" s="19" t="s">
        <v>39</v>
      </c>
      <c r="B4" s="48" t="s">
        <v>39</v>
      </c>
      <c r="C4" s="48"/>
      <c r="D4" s="48" t="s">
        <v>40</v>
      </c>
      <c r="E4" s="48" t="s">
        <v>41</v>
      </c>
    </row>
    <row r="5" spans="1:5" x14ac:dyDescent="0.25">
      <c r="A5" s="47" t="s">
        <v>42</v>
      </c>
      <c r="B5" s="46" t="s">
        <v>43</v>
      </c>
      <c r="C5" s="46" t="s">
        <v>44</v>
      </c>
      <c r="D5" s="46" t="s">
        <v>45</v>
      </c>
      <c r="E5" s="46" t="s">
        <v>46</v>
      </c>
    </row>
    <row r="6" spans="1:5" x14ac:dyDescent="0.25">
      <c r="A6" s="46"/>
      <c r="B6" s="39"/>
      <c r="C6" s="15"/>
      <c r="D6" s="45"/>
      <c r="E6" s="39"/>
    </row>
    <row r="7" spans="1:5" x14ac:dyDescent="0.25">
      <c r="A7" s="46"/>
      <c r="B7" s="39"/>
      <c r="C7" s="15"/>
      <c r="D7" s="45"/>
      <c r="E7" s="39"/>
    </row>
    <row r="8" spans="1:5" x14ac:dyDescent="0.25">
      <c r="A8" s="39"/>
      <c r="B8" s="39"/>
      <c r="C8" s="15"/>
      <c r="D8" s="45"/>
      <c r="E8" s="39"/>
    </row>
    <row r="9" spans="1:5" x14ac:dyDescent="0.25">
      <c r="A9" s="39"/>
      <c r="B9" s="39"/>
      <c r="C9" s="15"/>
      <c r="D9" s="45"/>
      <c r="E9" s="39"/>
    </row>
    <row r="10" spans="1:5" x14ac:dyDescent="0.25">
      <c r="A10" s="39"/>
      <c r="B10" s="39"/>
      <c r="C10" s="15"/>
      <c r="D10" s="45"/>
      <c r="E10" s="39"/>
    </row>
    <row r="11" spans="1:5" x14ac:dyDescent="0.25">
      <c r="A11" s="39"/>
      <c r="B11" s="39"/>
      <c r="C11" s="15"/>
      <c r="D11" s="45"/>
      <c r="E11" s="39"/>
    </row>
    <row r="12" spans="1:5" x14ac:dyDescent="0.25">
      <c r="A12" s="39"/>
      <c r="B12" s="39"/>
      <c r="C12" s="15"/>
      <c r="D12" s="45"/>
      <c r="E12" s="39"/>
    </row>
    <row r="13" spans="1:5" x14ac:dyDescent="0.25">
      <c r="A13" s="39"/>
      <c r="B13" s="39"/>
      <c r="C13" s="15"/>
      <c r="D13" s="45"/>
      <c r="E13" s="39"/>
    </row>
    <row r="14" spans="1:5" x14ac:dyDescent="0.25">
      <c r="A14" s="39"/>
      <c r="B14" s="39"/>
      <c r="C14" s="15"/>
      <c r="D14" s="45"/>
      <c r="E14" s="39"/>
    </row>
    <row r="15" spans="1:5" x14ac:dyDescent="0.25">
      <c r="A15" s="39"/>
      <c r="B15" s="39"/>
      <c r="C15" s="15"/>
      <c r="D15" s="45"/>
      <c r="E15" s="39"/>
    </row>
    <row r="16" spans="1:5" x14ac:dyDescent="0.25">
      <c r="A16" s="39"/>
      <c r="B16" s="39"/>
      <c r="C16" s="15"/>
      <c r="D16" s="39"/>
      <c r="E16" s="39"/>
    </row>
    <row r="17" spans="1:5" x14ac:dyDescent="0.25">
      <c r="A17" s="39"/>
      <c r="B17" s="39"/>
      <c r="C17" s="15"/>
      <c r="D17" s="39"/>
      <c r="E17" s="39"/>
    </row>
    <row r="18" spans="1:5" x14ac:dyDescent="0.25">
      <c r="A18" s="39"/>
      <c r="B18" s="39"/>
      <c r="C18" s="15"/>
      <c r="D18" s="39"/>
      <c r="E18" s="39"/>
    </row>
    <row r="19" spans="1:5" x14ac:dyDescent="0.25">
      <c r="A19" s="39"/>
      <c r="B19" s="39"/>
      <c r="C19" s="15"/>
      <c r="D19" s="39"/>
      <c r="E19" s="39"/>
    </row>
    <row r="20" spans="1:5" x14ac:dyDescent="0.25">
      <c r="A20" s="39"/>
      <c r="B20" s="39"/>
      <c r="C20" s="15"/>
      <c r="D20" s="39"/>
      <c r="E20" s="39"/>
    </row>
    <row r="21" spans="1:5" x14ac:dyDescent="0.25">
      <c r="A21" s="39"/>
      <c r="B21" s="39"/>
      <c r="C21" s="15"/>
      <c r="D21" s="39"/>
      <c r="E21" s="39"/>
    </row>
    <row r="22" spans="1:5" x14ac:dyDescent="0.25">
      <c r="A22" s="39"/>
      <c r="B22" s="39"/>
      <c r="C22" s="15"/>
      <c r="D22" s="39"/>
      <c r="E22" s="39"/>
    </row>
    <row r="23" spans="1:5" x14ac:dyDescent="0.25">
      <c r="A23" s="39"/>
      <c r="B23" s="39"/>
      <c r="C23" s="15"/>
      <c r="D23" s="39"/>
      <c r="E23" s="39"/>
    </row>
    <row r="24" spans="1:5" x14ac:dyDescent="0.25">
      <c r="A24" s="39"/>
      <c r="B24" s="39"/>
      <c r="C24" s="15"/>
      <c r="D24" s="39"/>
      <c r="E24" s="39"/>
    </row>
    <row r="25" spans="1:5" x14ac:dyDescent="0.25">
      <c r="A25" s="39"/>
      <c r="B25" s="39"/>
      <c r="C25" s="15"/>
      <c r="D25" s="39"/>
      <c r="E25" s="39"/>
    </row>
    <row r="26" spans="1:5" x14ac:dyDescent="0.25">
      <c r="A26" s="39"/>
      <c r="B26" s="39"/>
      <c r="C26" s="15"/>
      <c r="D26" s="39"/>
      <c r="E26" s="39"/>
    </row>
    <row r="27" spans="1:5" x14ac:dyDescent="0.25">
      <c r="D27" s="12"/>
      <c r="E27" s="12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D23" sqref="D23"/>
    </sheetView>
  </sheetViews>
  <sheetFormatPr defaultRowHeight="15" x14ac:dyDescent="0.25"/>
  <cols>
    <col min="1" max="1" width="5" customWidth="1"/>
    <col min="2" max="2" width="64.28515625" customWidth="1"/>
  </cols>
  <sheetData>
    <row r="1" spans="1:4" ht="15.75" x14ac:dyDescent="0.25">
      <c r="A1" s="1"/>
      <c r="B1" s="79" t="s">
        <v>64</v>
      </c>
      <c r="C1" s="79"/>
      <c r="D1" s="79"/>
    </row>
    <row r="2" spans="1:4" ht="15.75" x14ac:dyDescent="0.25">
      <c r="A2" s="6"/>
      <c r="B2" s="78" t="s">
        <v>30</v>
      </c>
      <c r="C2" s="78"/>
      <c r="D2" s="78"/>
    </row>
    <row r="3" spans="1:4" ht="15.75" x14ac:dyDescent="0.25">
      <c r="A3" s="6"/>
      <c r="B3" s="79" t="s">
        <v>51</v>
      </c>
      <c r="C3" s="79"/>
      <c r="D3" s="79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61"/>
      <c r="B5" s="52" t="s">
        <v>7</v>
      </c>
      <c r="C5" s="62"/>
      <c r="D5" s="61"/>
    </row>
    <row r="6" spans="1:4" x14ac:dyDescent="0.25">
      <c r="A6" s="51">
        <v>1</v>
      </c>
      <c r="B6" s="51" t="s">
        <v>74</v>
      </c>
      <c r="C6" s="51">
        <v>768.46</v>
      </c>
      <c r="D6" s="52"/>
    </row>
    <row r="7" spans="1:4" x14ac:dyDescent="0.25">
      <c r="A7" s="59"/>
      <c r="B7" s="59" t="s">
        <v>73</v>
      </c>
      <c r="C7" s="59">
        <v>768.46</v>
      </c>
      <c r="D7" s="59">
        <v>768.46</v>
      </c>
    </row>
    <row r="8" spans="1:4" x14ac:dyDescent="0.25">
      <c r="A8" s="56"/>
      <c r="B8" s="52" t="s">
        <v>8</v>
      </c>
      <c r="C8" s="56"/>
      <c r="D8" s="59"/>
    </row>
    <row r="9" spans="1:4" x14ac:dyDescent="0.25">
      <c r="A9" s="56">
        <v>1</v>
      </c>
      <c r="B9" s="51" t="s">
        <v>74</v>
      </c>
      <c r="C9" s="56">
        <v>811.15</v>
      </c>
      <c r="D9" s="59">
        <v>1579.61</v>
      </c>
    </row>
    <row r="10" spans="1:4" x14ac:dyDescent="0.25">
      <c r="A10" s="56"/>
      <c r="B10" s="52" t="s">
        <v>9</v>
      </c>
      <c r="C10" s="56"/>
      <c r="D10" s="59"/>
    </row>
    <row r="11" spans="1:4" x14ac:dyDescent="0.25">
      <c r="A11" s="56">
        <v>1</v>
      </c>
      <c r="B11" s="51" t="s">
        <v>74</v>
      </c>
      <c r="C11" s="59">
        <v>981.92</v>
      </c>
      <c r="D11" s="59">
        <v>2561.5300000000002</v>
      </c>
    </row>
    <row r="12" spans="1:4" x14ac:dyDescent="0.25">
      <c r="A12" s="59"/>
      <c r="B12" s="52" t="s">
        <v>10</v>
      </c>
      <c r="C12" s="59"/>
      <c r="D12" s="59"/>
    </row>
    <row r="13" spans="1:4" x14ac:dyDescent="0.25">
      <c r="A13" s="59">
        <v>1</v>
      </c>
      <c r="B13" s="51" t="s">
        <v>74</v>
      </c>
      <c r="C13" s="56">
        <v>939.22</v>
      </c>
      <c r="D13" s="59"/>
    </row>
    <row r="14" spans="1:4" x14ac:dyDescent="0.25">
      <c r="A14" s="56">
        <v>2</v>
      </c>
      <c r="B14" s="51" t="s">
        <v>80</v>
      </c>
      <c r="C14" s="56">
        <v>994.65</v>
      </c>
      <c r="D14" s="56"/>
    </row>
    <row r="15" spans="1:4" x14ac:dyDescent="0.25">
      <c r="A15" s="56"/>
      <c r="B15" s="52" t="s">
        <v>81</v>
      </c>
      <c r="C15" s="59">
        <f>SUM(C13:C14)</f>
        <v>1933.87</v>
      </c>
      <c r="D15" s="59">
        <v>4495.3999999999996</v>
      </c>
    </row>
    <row r="16" spans="1:4" x14ac:dyDescent="0.25">
      <c r="A16" s="56"/>
      <c r="B16" s="52" t="s">
        <v>11</v>
      </c>
      <c r="C16" s="56"/>
      <c r="D16" s="56"/>
    </row>
    <row r="17" spans="1:4" x14ac:dyDescent="0.25">
      <c r="A17" s="56">
        <v>1</v>
      </c>
      <c r="B17" s="51" t="s">
        <v>74</v>
      </c>
      <c r="C17" s="56">
        <v>896.53</v>
      </c>
      <c r="D17" s="59">
        <v>5391.93</v>
      </c>
    </row>
    <row r="18" spans="1:4" x14ac:dyDescent="0.25">
      <c r="A18" s="56"/>
      <c r="B18" s="52" t="s">
        <v>12</v>
      </c>
      <c r="C18" s="59"/>
      <c r="D18" s="59"/>
    </row>
    <row r="19" spans="1:4" x14ac:dyDescent="0.25">
      <c r="A19" s="56">
        <v>1</v>
      </c>
      <c r="B19" s="51" t="s">
        <v>74</v>
      </c>
      <c r="C19" s="56">
        <v>512.29999999999995</v>
      </c>
      <c r="D19" s="59"/>
    </row>
    <row r="20" spans="1:4" x14ac:dyDescent="0.25">
      <c r="A20" s="56">
        <v>2</v>
      </c>
      <c r="B20" s="51" t="s">
        <v>90</v>
      </c>
      <c r="C20" s="56">
        <v>1592</v>
      </c>
      <c r="D20" s="56"/>
    </row>
    <row r="21" spans="1:4" x14ac:dyDescent="0.25">
      <c r="A21" s="56"/>
      <c r="B21" s="52" t="s">
        <v>88</v>
      </c>
      <c r="C21" s="59">
        <f>SUM(C19:C20)</f>
        <v>2104.3000000000002</v>
      </c>
      <c r="D21" s="59">
        <v>7496.23</v>
      </c>
    </row>
    <row r="22" spans="1:4" x14ac:dyDescent="0.25">
      <c r="A22" s="56"/>
      <c r="B22" s="52" t="s">
        <v>13</v>
      </c>
      <c r="C22" s="59"/>
      <c r="D22" s="59"/>
    </row>
    <row r="23" spans="1:4" x14ac:dyDescent="0.25">
      <c r="A23" s="56">
        <v>1</v>
      </c>
      <c r="B23" s="58" t="s">
        <v>74</v>
      </c>
      <c r="C23" s="56">
        <v>939.22</v>
      </c>
      <c r="D23" s="59">
        <f>C23+D21</f>
        <v>8435.4499999999989</v>
      </c>
    </row>
    <row r="24" spans="1:4" x14ac:dyDescent="0.25">
      <c r="A24" s="56"/>
      <c r="B24" s="58"/>
      <c r="C24" s="56"/>
      <c r="D24" s="59"/>
    </row>
    <row r="25" spans="1:4" x14ac:dyDescent="0.25">
      <c r="A25" s="56"/>
      <c r="B25" s="57"/>
      <c r="C25" s="59"/>
      <c r="D25" s="59"/>
    </row>
    <row r="26" spans="1:4" x14ac:dyDescent="0.25">
      <c r="A26" s="56"/>
      <c r="B26" s="57"/>
      <c r="C26" s="56"/>
      <c r="D26" s="56"/>
    </row>
    <row r="27" spans="1:4" x14ac:dyDescent="0.25">
      <c r="A27" s="56"/>
      <c r="B27" s="58"/>
      <c r="C27" s="56"/>
      <c r="D27" s="56"/>
    </row>
    <row r="28" spans="1:4" x14ac:dyDescent="0.25">
      <c r="A28" s="56"/>
      <c r="B28" s="57"/>
      <c r="C28" s="59"/>
      <c r="D28" s="59"/>
    </row>
    <row r="29" spans="1:4" x14ac:dyDescent="0.25">
      <c r="A29" s="56"/>
      <c r="B29" s="57"/>
      <c r="C29" s="56"/>
      <c r="D29" s="56"/>
    </row>
    <row r="30" spans="1:4" x14ac:dyDescent="0.25">
      <c r="A30" s="56"/>
      <c r="B30" s="58"/>
      <c r="C30" s="56"/>
      <c r="D30" s="59"/>
    </row>
    <row r="31" spans="1:4" x14ac:dyDescent="0.25">
      <c r="A31" s="56"/>
      <c r="B31" s="57"/>
      <c r="C31" s="59"/>
      <c r="D31" s="59"/>
    </row>
    <row r="32" spans="1:4" x14ac:dyDescent="0.25">
      <c r="A32" s="56"/>
      <c r="B32" s="58"/>
      <c r="C32" s="56"/>
      <c r="D32" s="56"/>
    </row>
    <row r="33" spans="1:4" x14ac:dyDescent="0.25">
      <c r="A33" s="56"/>
      <c r="B33" s="57"/>
      <c r="C33" s="59"/>
      <c r="D33" s="59"/>
    </row>
    <row r="34" spans="1:4" x14ac:dyDescent="0.25">
      <c r="A34" s="60"/>
      <c r="B34" s="60"/>
      <c r="C34" s="60"/>
      <c r="D34" s="60"/>
    </row>
    <row r="35" spans="1:4" x14ac:dyDescent="0.25">
      <c r="A35" s="60"/>
      <c r="B35" s="60"/>
      <c r="C35" s="60"/>
      <c r="D35" s="60"/>
    </row>
    <row r="36" spans="1:4" x14ac:dyDescent="0.25">
      <c r="A36" s="60"/>
      <c r="B36" s="60"/>
      <c r="C36" s="60"/>
      <c r="D36" s="60"/>
    </row>
    <row r="37" spans="1:4" x14ac:dyDescent="0.25">
      <c r="A37" s="60"/>
      <c r="B37" s="60"/>
      <c r="C37" s="60"/>
      <c r="D37" s="60"/>
    </row>
    <row r="38" spans="1:4" x14ac:dyDescent="0.25">
      <c r="A38" s="60"/>
      <c r="B38" s="60"/>
      <c r="C38" s="60"/>
      <c r="D38" s="6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Дополн.раб.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2016-01-22T02:13:28Z</cp:lastPrinted>
  <dcterms:created xsi:type="dcterms:W3CDTF">2011-07-25T05:21:17Z</dcterms:created>
  <dcterms:modified xsi:type="dcterms:W3CDTF">2021-01-25T09:59:21Z</dcterms:modified>
</cp:coreProperties>
</file>