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activeTab="6"/>
  </bookViews>
  <sheets>
    <sheet name="ТО конструкт.эл." sheetId="2" r:id="rId1"/>
    <sheet name="ТО эл.оборуд." sheetId="6" r:id="rId2"/>
    <sheet name="ТО ин.оборуд." sheetId="1" r:id="rId3"/>
    <sheet name="ТР конструкт.эл" sheetId="3" r:id="rId4"/>
    <sheet name="ТР инж.об." sheetId="4" r:id="rId5"/>
    <sheet name="ТР эл.оборуд." sheetId="7" r:id="rId6"/>
    <sheet name="Лиц.счет. Св. расчет" sheetId="5" r:id="rId7"/>
    <sheet name="допол.раб." sheetId="8" r:id="rId8"/>
    <sheet name="заявл" sheetId="9" r:id="rId9"/>
  </sheets>
  <calcPr calcId="145621" calcOnSave="0"/>
</workbook>
</file>

<file path=xl/calcChain.xml><?xml version="1.0" encoding="utf-8"?>
<calcChain xmlns="http://schemas.openxmlformats.org/spreadsheetml/2006/main">
  <c r="D12" i="7" l="1"/>
  <c r="C12" i="7"/>
  <c r="D51" i="1"/>
  <c r="D26" i="6"/>
  <c r="C26" i="6"/>
  <c r="D31" i="2"/>
  <c r="C31" i="2"/>
  <c r="D49" i="1"/>
  <c r="C49" i="1"/>
  <c r="C21" i="6"/>
  <c r="D21" i="6" s="1"/>
  <c r="D26" i="2"/>
  <c r="C26" i="2"/>
  <c r="D23" i="8"/>
  <c r="D44" i="1"/>
  <c r="C44" i="1"/>
  <c r="C38" i="1"/>
  <c r="N11" i="5"/>
  <c r="C17" i="6"/>
  <c r="C34" i="1"/>
  <c r="C17" i="8"/>
  <c r="C28" i="1"/>
  <c r="C22" i="2"/>
  <c r="E4" i="5"/>
  <c r="D6" i="7"/>
  <c r="C15" i="1"/>
  <c r="C14" i="2"/>
  <c r="C11" i="1"/>
  <c r="C10" i="2"/>
  <c r="M4" i="5"/>
  <c r="L4" i="5"/>
  <c r="K4" i="5"/>
  <c r="J4" i="5"/>
  <c r="I4" i="5"/>
  <c r="H4" i="5"/>
  <c r="G4" i="5"/>
  <c r="F4" i="5"/>
  <c r="D4" i="5"/>
  <c r="C4" i="5"/>
  <c r="B4" i="5"/>
  <c r="C7" i="6"/>
  <c r="C8" i="1"/>
  <c r="D8" i="1" s="1"/>
  <c r="D11" i="1" s="1"/>
  <c r="C6" i="2"/>
  <c r="C7" i="2" s="1"/>
  <c r="D7" i="2" s="1"/>
  <c r="D10" i="2" s="1"/>
  <c r="D14" i="2" s="1"/>
  <c r="M19" i="5"/>
  <c r="L19" i="5"/>
  <c r="K19" i="5"/>
  <c r="J19" i="5"/>
  <c r="I19" i="5"/>
  <c r="H19" i="5"/>
  <c r="G19" i="5"/>
  <c r="F19" i="5"/>
  <c r="E19" i="5"/>
  <c r="D19" i="5"/>
  <c r="C19" i="5"/>
  <c r="B19" i="5"/>
  <c r="N13" i="5"/>
  <c r="N12" i="5"/>
  <c r="N10" i="5"/>
  <c r="N8" i="5"/>
  <c r="N6" i="5"/>
  <c r="N5" i="5"/>
  <c r="N22" i="5"/>
  <c r="N21" i="5"/>
  <c r="N20" i="5"/>
  <c r="D15" i="1" l="1"/>
  <c r="N4" i="5"/>
  <c r="N19" i="5"/>
  <c r="N18" i="5"/>
  <c r="N17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L24" i="5" s="1"/>
  <c r="K9" i="5"/>
  <c r="K24" i="5" s="1"/>
  <c r="J9" i="5"/>
  <c r="I9" i="5"/>
  <c r="I24" i="5" s="1"/>
  <c r="H9" i="5"/>
  <c r="G9" i="5"/>
  <c r="G24" i="5" s="1"/>
  <c r="F9" i="5"/>
  <c r="F24" i="5" s="1"/>
  <c r="E9" i="5"/>
  <c r="D9" i="5"/>
  <c r="C9" i="5"/>
  <c r="C24" i="5" s="1"/>
  <c r="B14" i="5"/>
  <c r="B9" i="5"/>
  <c r="M24" i="5" l="1"/>
  <c r="J24" i="5"/>
  <c r="B24" i="5"/>
  <c r="H24" i="5"/>
  <c r="E24" i="5"/>
  <c r="D24" i="5"/>
  <c r="N23" i="5"/>
  <c r="N15" i="5" l="1"/>
  <c r="N16" i="5" l="1"/>
  <c r="N9" i="5"/>
  <c r="N14" i="5"/>
  <c r="N24" i="5" l="1"/>
</calcChain>
</file>

<file path=xl/sharedStrings.xml><?xml version="1.0" encoding="utf-8"?>
<sst xmlns="http://schemas.openxmlformats.org/spreadsheetml/2006/main" count="223" uniqueCount="121">
  <si>
    <t>Перечень работ</t>
  </si>
  <si>
    <t>Сумма</t>
  </si>
  <si>
    <t>Январь</t>
  </si>
  <si>
    <t>Март</t>
  </si>
  <si>
    <t>Советская, 3а</t>
  </si>
  <si>
    <t>2.Техническое обслуживание конструктивных элементов</t>
  </si>
  <si>
    <t>Советская 3а</t>
  </si>
  <si>
    <t xml:space="preserve">1.Техническое обслуживание инженерного оборудования </t>
  </si>
  <si>
    <t>4.Текущий ремонт инженерного оборудования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</si>
  <si>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</si>
  <si>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</si>
  <si>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</si>
  <si>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</si>
  <si>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</si>
  <si>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</si>
  <si>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</si>
  <si>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</si>
  <si>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</si>
  <si>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</si>
  <si>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</si>
  <si>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</si>
  <si>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 xml:space="preserve">  - инженерное оборудование</t>
  </si>
  <si>
    <t xml:space="preserve">  - АДС</t>
  </si>
  <si>
    <t>3. Текущий ремонт:</t>
  </si>
  <si>
    <t>ВСЕГО</t>
  </si>
  <si>
    <t>3.Текущий ремонт конструктивных элементов</t>
  </si>
  <si>
    <t>С начала года</t>
  </si>
  <si>
    <t>Гл. бухгалтер</t>
  </si>
  <si>
    <t>Кудин Ю.С.</t>
  </si>
  <si>
    <t>-эл.оборудование</t>
  </si>
  <si>
    <t>Кузмичева Е.А.</t>
  </si>
  <si>
    <t>3.Техническое обслуживание электрооборудования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</si>
  <si>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</si>
  <si>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</si>
  <si>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</si>
  <si>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</si>
  <si>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</si>
  <si>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</si>
  <si>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</si>
  <si>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</si>
  <si>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</si>
  <si>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Советская,3а</t>
  </si>
  <si>
    <t>Дополнительные работы</t>
  </si>
  <si>
    <t>Текущий ремонт эл.оборудования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</si>
  <si>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</si>
  <si>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</si>
  <si>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</si>
  <si>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</si>
  <si>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</si>
  <si>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</si>
  <si>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1. Содержание общ. имущества:</t>
  </si>
  <si>
    <t xml:space="preserve">  - санитарная уборка лестничных клеток</t>
  </si>
  <si>
    <t>уборка придомовой территории</t>
  </si>
  <si>
    <t>Очистка дорог</t>
  </si>
  <si>
    <t xml:space="preserve">  - конструктивные элементы</t>
  </si>
  <si>
    <t xml:space="preserve">  - инженерного оборудования</t>
  </si>
  <si>
    <t xml:space="preserve">  - конструктивных элементов</t>
  </si>
  <si>
    <t>-эл.оборудования</t>
  </si>
  <si>
    <t>4.Дополнительные работы</t>
  </si>
  <si>
    <t>Техобслуживание и снятие показаний общедомов.теплосчетчика</t>
  </si>
  <si>
    <t>Лицевой счет. Сводный расчет  2020г</t>
  </si>
  <si>
    <t>Лицевой счёт 2020г.</t>
  </si>
  <si>
    <t>Директор ООО УК "Крокус"</t>
  </si>
  <si>
    <t>Лицевой счёт 2020г</t>
  </si>
  <si>
    <t>Лицевой счёт  2020г</t>
  </si>
  <si>
    <t>Уборка снега ильда с крыши</t>
  </si>
  <si>
    <t xml:space="preserve">ИТОГО за январь </t>
  </si>
  <si>
    <t>ИТОГО за январь</t>
  </si>
  <si>
    <t>Осморт подвал на предмет утечек</t>
  </si>
  <si>
    <t>Проверка освещения,замена э/ламп</t>
  </si>
  <si>
    <t>ИТОГО за февраль</t>
  </si>
  <si>
    <t>Прочистка вентиляции кв.68</t>
  </si>
  <si>
    <t>ИТОГО за март</t>
  </si>
  <si>
    <t>Замена трансформаторов тока</t>
  </si>
  <si>
    <t>Дезинфекция</t>
  </si>
  <si>
    <t>Отключение и подключение электроэнергии</t>
  </si>
  <si>
    <t>Итого за апрель</t>
  </si>
  <si>
    <t>Отключение ситемы отопления</t>
  </si>
  <si>
    <t>Дезинфекция подъезда</t>
  </si>
  <si>
    <t>Установка ручек на окна</t>
  </si>
  <si>
    <t>Итого за май</t>
  </si>
  <si>
    <t>Работы ППР Замена лампочек и микросхем в подъездах</t>
  </si>
  <si>
    <t>Изготовление тех.паспорта</t>
  </si>
  <si>
    <t>Наклейки курение запрещено</t>
  </si>
  <si>
    <t>Наклейки на доски объявления</t>
  </si>
  <si>
    <t>Итого за июнь</t>
  </si>
  <si>
    <t>Промывка системы отопления</t>
  </si>
  <si>
    <t>Итого за июль</t>
  </si>
  <si>
    <t>Квартира №55 Замена двух отопительных приборов</t>
  </si>
  <si>
    <t>Монтаж подвального освещения</t>
  </si>
  <si>
    <t>Покраска контейнерной площадки</t>
  </si>
  <si>
    <t>Скос травы на придомовой территории</t>
  </si>
  <si>
    <t>Частичный ремонт лавочки</t>
  </si>
  <si>
    <t>Замена аварийного сгона ГВС</t>
  </si>
  <si>
    <t>Прочистка канализации в подвале</t>
  </si>
  <si>
    <t>Установка хомута на ГВС</t>
  </si>
  <si>
    <t>Итого за август</t>
  </si>
  <si>
    <t>Замена предохранителя в ВРУ Подъезд №4</t>
  </si>
  <si>
    <t>Демонтаж пакетных выключателей Подъезд №4</t>
  </si>
  <si>
    <t>Замена аварийного стояка канализации общего пользования Квартира №4</t>
  </si>
  <si>
    <t>Запуск системы отопления</t>
  </si>
  <si>
    <t>Итого за сентябрь</t>
  </si>
  <si>
    <t>Замена участка трубы на стояке отопления</t>
  </si>
  <si>
    <t>Обход подвала</t>
  </si>
  <si>
    <t>Осмотр подвала на предмет утечек</t>
  </si>
  <si>
    <t>Запуск подъездного отопления</t>
  </si>
  <si>
    <t>Итого за октябрь</t>
  </si>
  <si>
    <t>Уборка снега наледи с крыши</t>
  </si>
  <si>
    <t xml:space="preserve">Закрытие слуховых окон </t>
  </si>
  <si>
    <t>Итого за ноябрь</t>
  </si>
  <si>
    <t>Замена пакетного выключателя на автомат Квартира №7,8</t>
  </si>
  <si>
    <t>Замена участка трубы на стояке в подъезде №1</t>
  </si>
  <si>
    <t>Замена соединения на стояке ГВС Квартира №17</t>
  </si>
  <si>
    <t>Замазка штробы в тамбурах. Частичная покраска стен подъезд №1,2,3,4</t>
  </si>
  <si>
    <t>Уборка снежных шапок и наледи с крыши</t>
  </si>
  <si>
    <t>Итого за декабрь</t>
  </si>
  <si>
    <t>Ремонт светильников. Замена лампочки и схемы Подъезд №4</t>
  </si>
  <si>
    <t>Демонтаж монтаж тамбурных светильников</t>
  </si>
  <si>
    <t>Замена горелого пакетного выключателя на автомат Квартира №53</t>
  </si>
  <si>
    <t>Установка дополнительного фасадного освещения</t>
  </si>
  <si>
    <t>Автовышка 7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</si>
</sst>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4" xfId="0" applyFill="1" applyBorder="1"/>
    <xf numFmtId="0" fontId="0" fillId="0" borderId="7" xfId="0" applyBorder="1"/>
    <xf numFmtId="0" fontId="0" fillId="0" borderId="1" xfId="0" applyFill="1" applyBorder="1"/>
    <xf numFmtId="0" fontId="0" fillId="0" borderId="1" xfId="0" applyBorder="1" applyAlignment="1">
      <alignment horizontal="left" wrapText="1"/>
    </xf>
    <xf numFmtId="2" fontId="1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0" fillId="0" borderId="6" xfId="0" applyFont="1" applyBorder="1"/>
    <xf numFmtId="0" fontId="3" fillId="0" borderId="0" xfId="0" applyFont="1"/>
    <xf numFmtId="2" fontId="4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7" fillId="0" borderId="1" xfId="0" applyFont="1" applyBorder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8" fillId="0" borderId="3" xfId="0" applyFont="1" applyBorder="1" applyAlignment="1">
      <alignment wrapText="1"/>
    </xf>
    <xf numFmtId="0" fontId="6" fillId="0" borderId="1" xfId="0" applyFont="1" applyBorder="1"/>
    <xf numFmtId="0" fontId="9" fillId="0" borderId="1" xfId="0" applyFont="1" applyBorder="1"/>
    <xf numFmtId="2" fontId="8" fillId="0" borderId="1" xfId="0" applyNumberFormat="1" applyFont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left" wrapText="1"/>
    </xf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wrapText="1"/>
    </xf>
    <xf numFmtId="0" fontId="8" fillId="0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1" fillId="0" borderId="1" xfId="0" applyFont="1" applyFill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/>
    <xf numFmtId="2" fontId="4" fillId="0" borderId="1" xfId="0" applyNumberFormat="1" applyFont="1" applyBorder="1"/>
    <xf numFmtId="0" fontId="4" fillId="2" borderId="1" xfId="0" applyFont="1" applyFill="1" applyBorder="1"/>
    <xf numFmtId="49" fontId="4" fillId="0" borderId="1" xfId="0" applyNumberFormat="1" applyFont="1" applyBorder="1" applyAlignment="1">
      <alignment wrapText="1"/>
    </xf>
    <xf numFmtId="2" fontId="5" fillId="0" borderId="1" xfId="0" applyNumberFormat="1" applyFont="1" applyBorder="1"/>
    <xf numFmtId="49" fontId="5" fillId="0" borderId="1" xfId="0" applyNumberFormat="1" applyFont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activeCell="D32" sqref="D32"/>
    </sheetView>
  </sheetViews>
  <sheetFormatPr defaultRowHeight="15" x14ac:dyDescent="0.25"/>
  <cols>
    <col min="1" max="1" width="4" style="12" customWidth="1"/>
    <col min="2" max="2" width="52.140625" customWidth="1"/>
    <col min="4" max="4" width="12.42578125" customWidth="1"/>
  </cols>
  <sheetData>
    <row r="1" spans="1:8" ht="21" x14ac:dyDescent="0.35">
      <c r="A1" s="10"/>
      <c r="B1" s="76" t="s">
        <v>61</v>
      </c>
      <c r="C1" s="76"/>
      <c r="D1" s="76"/>
      <c r="E1" s="6"/>
      <c r="F1" s="6"/>
      <c r="G1" s="6"/>
      <c r="H1" s="6"/>
    </row>
    <row r="2" spans="1:8" ht="15.75" x14ac:dyDescent="0.25">
      <c r="A2" s="10"/>
      <c r="B2" s="3" t="s">
        <v>6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10"/>
      <c r="B3" s="75" t="s">
        <v>5</v>
      </c>
      <c r="C3" s="75"/>
      <c r="D3" s="75"/>
      <c r="E3" s="1"/>
      <c r="F3" s="1"/>
      <c r="G3" s="1"/>
      <c r="H3" s="1"/>
    </row>
    <row r="4" spans="1:8" x14ac:dyDescent="0.25">
      <c r="A4" s="11"/>
      <c r="B4" s="32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11"/>
      <c r="B5" s="16" t="s">
        <v>2</v>
      </c>
      <c r="C5" s="7"/>
      <c r="D5" s="7"/>
      <c r="E5" s="1"/>
      <c r="F5" s="1"/>
      <c r="G5" s="1"/>
      <c r="H5" s="1"/>
    </row>
    <row r="6" spans="1:8" s="20" customFormat="1" x14ac:dyDescent="0.25">
      <c r="A6" s="43">
        <v>1</v>
      </c>
      <c r="B6" s="44" t="s">
        <v>65</v>
      </c>
      <c r="C6" s="45">
        <f>856.5+856.5+856.5+856.5</f>
        <v>3426</v>
      </c>
      <c r="D6" s="45"/>
      <c r="E6" s="19"/>
      <c r="F6" s="19"/>
      <c r="G6" s="19"/>
      <c r="H6" s="19"/>
    </row>
    <row r="7" spans="1:8" s="5" customFormat="1" x14ac:dyDescent="0.25">
      <c r="A7" s="46"/>
      <c r="B7" s="51" t="s">
        <v>66</v>
      </c>
      <c r="C7" s="47">
        <f>SUM(C6)</f>
        <v>3426</v>
      </c>
      <c r="D7" s="47">
        <f>C7</f>
        <v>3426</v>
      </c>
      <c r="E7" s="2"/>
      <c r="F7" s="2"/>
      <c r="G7" s="2"/>
      <c r="H7" s="2"/>
    </row>
    <row r="8" spans="1:8" x14ac:dyDescent="0.25">
      <c r="A8" s="46"/>
      <c r="B8" s="51" t="s">
        <v>9</v>
      </c>
      <c r="C8" s="45"/>
      <c r="D8" s="47"/>
      <c r="E8" s="1"/>
      <c r="F8" s="1"/>
      <c r="G8" s="1"/>
      <c r="H8" s="1"/>
    </row>
    <row r="9" spans="1:8" s="5" customFormat="1" x14ac:dyDescent="0.25">
      <c r="A9" s="48"/>
      <c r="B9" s="44" t="s">
        <v>65</v>
      </c>
      <c r="C9" s="45">
        <v>1713</v>
      </c>
      <c r="D9" s="45"/>
      <c r="E9" s="2"/>
      <c r="F9" s="2"/>
      <c r="G9" s="2"/>
      <c r="H9" s="2"/>
    </row>
    <row r="10" spans="1:8" s="5" customFormat="1" x14ac:dyDescent="0.25">
      <c r="A10" s="48"/>
      <c r="B10" s="51" t="s">
        <v>70</v>
      </c>
      <c r="C10" s="47">
        <f>SUM(C9)</f>
        <v>1713</v>
      </c>
      <c r="D10" s="47">
        <f>D7+C10</f>
        <v>5139</v>
      </c>
      <c r="E10" s="2"/>
      <c r="F10" s="2"/>
      <c r="G10" s="2"/>
      <c r="H10" s="2"/>
    </row>
    <row r="11" spans="1:8" x14ac:dyDescent="0.25">
      <c r="A11" s="48"/>
      <c r="B11" s="51" t="s">
        <v>3</v>
      </c>
      <c r="C11" s="45"/>
      <c r="D11" s="47"/>
      <c r="E11" s="1"/>
      <c r="F11" s="1"/>
      <c r="G11" s="1"/>
      <c r="H11" s="1"/>
    </row>
    <row r="12" spans="1:8" s="5" customFormat="1" x14ac:dyDescent="0.25">
      <c r="A12" s="48"/>
      <c r="B12" s="44" t="s">
        <v>65</v>
      </c>
      <c r="C12" s="45">
        <v>1713</v>
      </c>
      <c r="D12" s="47"/>
      <c r="E12" s="2"/>
      <c r="F12" s="2"/>
      <c r="G12" s="2"/>
      <c r="H12" s="2"/>
    </row>
    <row r="13" spans="1:8" x14ac:dyDescent="0.25">
      <c r="A13" s="48"/>
      <c r="B13" s="44" t="s">
        <v>71</v>
      </c>
      <c r="C13" s="45">
        <v>285.5</v>
      </c>
      <c r="D13" s="47"/>
      <c r="E13" s="1"/>
      <c r="F13" s="1"/>
      <c r="G13" s="1"/>
      <c r="H13" s="1"/>
    </row>
    <row r="14" spans="1:8" x14ac:dyDescent="0.25">
      <c r="A14" s="50"/>
      <c r="B14" s="51" t="s">
        <v>72</v>
      </c>
      <c r="C14" s="47">
        <f>SUM(C12:C13)</f>
        <v>1998.5</v>
      </c>
      <c r="D14" s="47">
        <f>D10+C14</f>
        <v>7137.5</v>
      </c>
      <c r="E14" s="1"/>
      <c r="F14" s="1"/>
      <c r="G14" s="1"/>
      <c r="H14" s="1"/>
    </row>
    <row r="15" spans="1:8" x14ac:dyDescent="0.25">
      <c r="A15" s="50"/>
      <c r="B15" s="51" t="s">
        <v>11</v>
      </c>
      <c r="C15" s="45"/>
      <c r="D15" s="47"/>
      <c r="E15" s="1"/>
      <c r="F15" s="1"/>
      <c r="G15" s="1"/>
      <c r="H15" s="1"/>
    </row>
    <row r="16" spans="1:8" x14ac:dyDescent="0.25">
      <c r="A16" s="50">
        <v>1</v>
      </c>
      <c r="B16" s="44" t="s">
        <v>79</v>
      </c>
      <c r="C16" s="45">
        <v>300</v>
      </c>
      <c r="D16" s="47"/>
      <c r="E16" s="1"/>
      <c r="F16" s="1"/>
      <c r="G16" s="1"/>
      <c r="H16" s="1"/>
    </row>
    <row r="17" spans="1:8" x14ac:dyDescent="0.25">
      <c r="A17" s="50"/>
      <c r="B17" s="51" t="s">
        <v>80</v>
      </c>
      <c r="C17" s="47">
        <v>300</v>
      </c>
      <c r="D17" s="47">
        <v>7437.5</v>
      </c>
      <c r="E17" s="1"/>
      <c r="F17" s="1"/>
      <c r="G17" s="1"/>
      <c r="H17" s="1"/>
    </row>
    <row r="18" spans="1:8" x14ac:dyDescent="0.25">
      <c r="A18" s="50"/>
      <c r="B18" s="51" t="s">
        <v>12</v>
      </c>
      <c r="C18" s="45"/>
      <c r="D18" s="47"/>
      <c r="E18" s="1"/>
      <c r="F18" s="1"/>
      <c r="G18" s="1"/>
      <c r="H18" s="1"/>
    </row>
    <row r="19" spans="1:8" x14ac:dyDescent="0.25">
      <c r="A19" s="50">
        <v>1</v>
      </c>
      <c r="B19" s="44" t="s">
        <v>82</v>
      </c>
      <c r="C19" s="45">
        <v>4051</v>
      </c>
      <c r="D19" s="47"/>
      <c r="E19" s="1"/>
      <c r="F19" s="1"/>
      <c r="G19" s="1"/>
      <c r="H19" s="1"/>
    </row>
    <row r="20" spans="1:8" x14ac:dyDescent="0.25">
      <c r="A20" s="50">
        <v>2</v>
      </c>
      <c r="B20" s="44" t="s">
        <v>83</v>
      </c>
      <c r="C20" s="45">
        <v>140</v>
      </c>
      <c r="D20" s="47"/>
      <c r="E20" s="1"/>
      <c r="F20" s="1"/>
      <c r="G20" s="1"/>
      <c r="H20" s="1"/>
    </row>
    <row r="21" spans="1:8" x14ac:dyDescent="0.25">
      <c r="A21" s="50">
        <v>3</v>
      </c>
      <c r="B21" s="44" t="s">
        <v>84</v>
      </c>
      <c r="C21" s="45">
        <v>128</v>
      </c>
      <c r="D21" s="47"/>
      <c r="E21" s="1"/>
      <c r="F21" s="1"/>
      <c r="G21" s="1"/>
      <c r="H21" s="1"/>
    </row>
    <row r="22" spans="1:8" x14ac:dyDescent="0.25">
      <c r="A22" s="50"/>
      <c r="B22" s="51" t="s">
        <v>85</v>
      </c>
      <c r="C22" s="47">
        <f>SUM(C19:C21)</f>
        <v>4319</v>
      </c>
      <c r="D22" s="47">
        <v>11756.5</v>
      </c>
      <c r="E22" s="1"/>
      <c r="F22" s="1"/>
      <c r="G22" s="1"/>
      <c r="H22" s="1"/>
    </row>
    <row r="23" spans="1:8" x14ac:dyDescent="0.25">
      <c r="A23" s="50"/>
      <c r="B23" s="51" t="s">
        <v>17</v>
      </c>
      <c r="C23" s="45"/>
      <c r="D23" s="47"/>
      <c r="E23" s="1"/>
      <c r="F23" s="1"/>
      <c r="G23" s="1"/>
      <c r="H23" s="1"/>
    </row>
    <row r="24" spans="1:8" x14ac:dyDescent="0.25">
      <c r="A24" s="50">
        <v>1</v>
      </c>
      <c r="B24" s="44" t="s">
        <v>107</v>
      </c>
      <c r="C24" s="45">
        <v>1350</v>
      </c>
      <c r="D24" s="47"/>
      <c r="E24" s="1"/>
      <c r="F24" s="1"/>
      <c r="G24" s="1"/>
      <c r="H24" s="1"/>
    </row>
    <row r="25" spans="1:8" x14ac:dyDescent="0.25">
      <c r="A25" s="50">
        <v>2</v>
      </c>
      <c r="B25" s="44" t="s">
        <v>108</v>
      </c>
      <c r="C25" s="45">
        <v>600</v>
      </c>
      <c r="D25" s="47"/>
      <c r="E25" s="1"/>
      <c r="F25" s="1"/>
      <c r="G25" s="1"/>
      <c r="H25" s="1"/>
    </row>
    <row r="26" spans="1:8" x14ac:dyDescent="0.25">
      <c r="A26" s="50"/>
      <c r="B26" s="51" t="s">
        <v>109</v>
      </c>
      <c r="C26" s="47">
        <f>SUM(C24:C25)</f>
        <v>1950</v>
      </c>
      <c r="D26" s="47">
        <f>C26+D22</f>
        <v>13706.5</v>
      </c>
      <c r="E26" s="1"/>
      <c r="F26" s="1"/>
      <c r="G26" s="1"/>
      <c r="H26" s="1"/>
    </row>
    <row r="27" spans="1:8" x14ac:dyDescent="0.25">
      <c r="A27" s="50"/>
      <c r="B27" s="51" t="s">
        <v>18</v>
      </c>
      <c r="C27" s="45"/>
      <c r="D27" s="47"/>
      <c r="E27" s="1"/>
      <c r="F27" s="1"/>
      <c r="G27" s="1"/>
      <c r="H27" s="1"/>
    </row>
    <row r="28" spans="1:8" ht="30" x14ac:dyDescent="0.25">
      <c r="A28" s="50">
        <v>1</v>
      </c>
      <c r="B28" s="44" t="s">
        <v>113</v>
      </c>
      <c r="C28" s="45">
        <v>2369.4</v>
      </c>
      <c r="D28" s="47"/>
      <c r="E28" s="1"/>
      <c r="F28" s="1"/>
      <c r="G28" s="1"/>
      <c r="H28" s="1"/>
    </row>
    <row r="29" spans="1:8" x14ac:dyDescent="0.25">
      <c r="A29" s="50">
        <v>2</v>
      </c>
      <c r="B29" s="44" t="s">
        <v>114</v>
      </c>
      <c r="C29" s="45">
        <v>1350</v>
      </c>
      <c r="D29" s="47"/>
      <c r="E29" s="1"/>
      <c r="F29" s="1"/>
      <c r="G29" s="1"/>
      <c r="H29" s="1"/>
    </row>
    <row r="30" spans="1:8" x14ac:dyDescent="0.25">
      <c r="A30" s="50">
        <v>3</v>
      </c>
      <c r="B30" s="44" t="s">
        <v>114</v>
      </c>
      <c r="C30" s="45">
        <v>600</v>
      </c>
      <c r="D30" s="47"/>
      <c r="E30" s="1"/>
      <c r="F30" s="1"/>
      <c r="G30" s="1"/>
      <c r="H30" s="1"/>
    </row>
    <row r="31" spans="1:8" x14ac:dyDescent="0.25">
      <c r="A31" s="50"/>
      <c r="B31" s="51" t="s">
        <v>115</v>
      </c>
      <c r="C31" s="47">
        <f>SUM(C28:C30)</f>
        <v>4319.3999999999996</v>
      </c>
      <c r="D31" s="47">
        <f>C31+D26</f>
        <v>18025.900000000001</v>
      </c>
      <c r="E31" s="1"/>
      <c r="F31" s="1"/>
      <c r="G31" s="1"/>
      <c r="H31" s="1"/>
    </row>
    <row r="32" spans="1:8" x14ac:dyDescent="0.25">
      <c r="A32" s="50"/>
      <c r="B32" s="44"/>
      <c r="C32" s="45"/>
      <c r="D32" s="47"/>
      <c r="E32" s="1"/>
      <c r="F32" s="1"/>
      <c r="G32" s="1"/>
      <c r="H32" s="1"/>
    </row>
    <row r="33" spans="1:8" x14ac:dyDescent="0.25">
      <c r="A33" s="50"/>
      <c r="B33" s="44"/>
      <c r="C33" s="45"/>
      <c r="D33" s="47"/>
      <c r="E33" s="1"/>
      <c r="F33" s="1"/>
      <c r="G33" s="1"/>
      <c r="H33" s="1"/>
    </row>
    <row r="34" spans="1:8" x14ac:dyDescent="0.25">
      <c r="A34" s="50"/>
      <c r="B34" s="51"/>
      <c r="C34" s="45"/>
      <c r="D34" s="47"/>
      <c r="E34" s="1"/>
      <c r="F34" s="1"/>
      <c r="G34" s="1"/>
      <c r="H34" s="1"/>
    </row>
    <row r="35" spans="1:8" x14ac:dyDescent="0.25">
      <c r="A35" s="50"/>
      <c r="B35" s="44"/>
      <c r="C35" s="45"/>
      <c r="D35" s="47"/>
      <c r="E35" s="1"/>
      <c r="F35" s="1"/>
      <c r="G35" s="1"/>
      <c r="H35" s="1"/>
    </row>
    <row r="36" spans="1:8" x14ac:dyDescent="0.25">
      <c r="A36" s="50"/>
      <c r="B36" s="44"/>
      <c r="C36" s="45"/>
      <c r="D36" s="47"/>
      <c r="E36" s="1"/>
      <c r="F36" s="1"/>
      <c r="G36" s="1"/>
      <c r="H36" s="1"/>
    </row>
    <row r="37" spans="1:8" x14ac:dyDescent="0.25">
      <c r="A37" s="50"/>
      <c r="B37" s="44"/>
      <c r="C37" s="45"/>
      <c r="D37" s="47"/>
      <c r="E37" s="1"/>
      <c r="F37" s="1"/>
      <c r="G37" s="1"/>
      <c r="H37" s="1"/>
    </row>
    <row r="38" spans="1:8" x14ac:dyDescent="0.25">
      <c r="A38" s="50"/>
      <c r="B38" s="51"/>
      <c r="C38" s="47"/>
      <c r="D38" s="47"/>
      <c r="E38" s="1"/>
      <c r="F38" s="1"/>
      <c r="G38" s="1"/>
      <c r="H38" s="1"/>
    </row>
    <row r="39" spans="1:8" x14ac:dyDescent="0.25">
      <c r="A39" s="10"/>
      <c r="B39" s="17"/>
      <c r="C39" s="17"/>
      <c r="D39" s="17"/>
      <c r="E39" s="1"/>
      <c r="F39" s="1"/>
      <c r="G39" s="1"/>
      <c r="H39" s="1"/>
    </row>
    <row r="40" spans="1:8" x14ac:dyDescent="0.25">
      <c r="A40" s="10"/>
      <c r="B40" s="1"/>
      <c r="C40" s="1"/>
      <c r="D40" s="1"/>
      <c r="E40" s="1"/>
      <c r="F40" s="1"/>
      <c r="G40" s="1"/>
      <c r="H40" s="1"/>
    </row>
    <row r="41" spans="1:8" x14ac:dyDescent="0.25">
      <c r="A41" s="10"/>
      <c r="B41" s="1"/>
      <c r="C41" s="1"/>
      <c r="D41" s="1"/>
      <c r="E41" s="1"/>
      <c r="F41" s="1"/>
      <c r="G41" s="1"/>
      <c r="H41" s="1"/>
    </row>
    <row r="42" spans="1:8" x14ac:dyDescent="0.25">
      <c r="A42" s="10"/>
      <c r="B42" s="1"/>
      <c r="C42" s="1"/>
      <c r="D42" s="1"/>
      <c r="E42" s="1"/>
      <c r="F42" s="1"/>
      <c r="G42" s="1"/>
      <c r="H42" s="1"/>
    </row>
    <row r="43" spans="1:8" x14ac:dyDescent="0.25">
      <c r="A43" s="10"/>
      <c r="B43" s="1"/>
      <c r="C43" s="1"/>
      <c r="D43" s="1"/>
      <c r="E43" s="1"/>
      <c r="F43" s="1"/>
      <c r="G43" s="1"/>
      <c r="H43" s="1"/>
    </row>
    <row r="44" spans="1:8" x14ac:dyDescent="0.25">
      <c r="A44" s="10"/>
      <c r="B44" s="1"/>
      <c r="C44" s="1"/>
      <c r="D44" s="1"/>
      <c r="E44" s="1"/>
      <c r="F44" s="1"/>
      <c r="G44" s="1"/>
      <c r="H44" s="1"/>
    </row>
    <row r="45" spans="1:8" x14ac:dyDescent="0.25">
      <c r="A45" s="10"/>
      <c r="B45" s="1"/>
      <c r="C45" s="1"/>
      <c r="D45" s="1"/>
      <c r="E45" s="1"/>
      <c r="F45" s="1"/>
      <c r="G45" s="1"/>
      <c r="H45" s="1"/>
    </row>
    <row r="46" spans="1:8" x14ac:dyDescent="0.25">
      <c r="A46" s="10"/>
      <c r="B46" s="1"/>
      <c r="C46" s="1"/>
      <c r="D46" s="1"/>
      <c r="E46" s="1"/>
      <c r="F46" s="1"/>
      <c r="G46" s="1"/>
      <c r="H46" s="1"/>
    </row>
    <row r="47" spans="1:8" x14ac:dyDescent="0.25">
      <c r="A47" s="10"/>
      <c r="B47" s="1"/>
      <c r="C47" s="1"/>
      <c r="D47" s="1"/>
      <c r="E47" s="1"/>
      <c r="F47" s="1"/>
      <c r="G47" s="1"/>
      <c r="H47" s="1"/>
    </row>
    <row r="48" spans="1:8" x14ac:dyDescent="0.25">
      <c r="A48" s="10"/>
      <c r="B48" s="1"/>
      <c r="C48" s="1"/>
      <c r="D48" s="1"/>
      <c r="E48" s="1"/>
      <c r="F48" s="1"/>
      <c r="G48" s="1"/>
      <c r="H48" s="1"/>
    </row>
    <row r="49" spans="1:8" x14ac:dyDescent="0.25">
      <c r="A49" s="10"/>
      <c r="B49" s="1"/>
      <c r="C49" s="1"/>
      <c r="D49" s="1"/>
      <c r="E49" s="1"/>
      <c r="F49" s="1"/>
      <c r="G49" s="1"/>
      <c r="H49" s="1"/>
    </row>
    <row r="50" spans="1:8" x14ac:dyDescent="0.25">
      <c r="A50" s="10"/>
      <c r="B50" s="1"/>
      <c r="C50" s="1"/>
      <c r="D50" s="1"/>
      <c r="E50" s="1"/>
      <c r="F50" s="1"/>
      <c r="G50" s="1"/>
      <c r="H50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C26" sqref="C26"/>
    </sheetView>
  </sheetViews>
  <sheetFormatPr defaultRowHeight="15" x14ac:dyDescent="0.25"/>
  <cols>
    <col min="1" max="1" width="5.7109375" customWidth="1"/>
    <col min="2" max="2" width="46.28515625" customWidth="1"/>
    <col min="4" max="4" width="9.85546875" customWidth="1"/>
  </cols>
  <sheetData>
    <row r="1" spans="1:5" ht="21" x14ac:dyDescent="0.35">
      <c r="A1" s="10"/>
      <c r="B1" s="76" t="s">
        <v>61</v>
      </c>
      <c r="C1" s="76"/>
      <c r="D1" s="76"/>
      <c r="E1" s="6"/>
    </row>
    <row r="2" spans="1:5" ht="15.75" x14ac:dyDescent="0.25">
      <c r="A2" s="10"/>
      <c r="B2" s="3" t="s">
        <v>6</v>
      </c>
      <c r="C2" s="1"/>
      <c r="D2" s="1"/>
      <c r="E2" s="1"/>
    </row>
    <row r="3" spans="1:5" ht="15.75" x14ac:dyDescent="0.25">
      <c r="A3" s="10"/>
      <c r="B3" s="75" t="s">
        <v>31</v>
      </c>
      <c r="C3" s="75"/>
      <c r="D3" s="75"/>
      <c r="E3" s="1"/>
    </row>
    <row r="4" spans="1:5" ht="26.25" x14ac:dyDescent="0.25">
      <c r="A4" s="11"/>
      <c r="B4" s="9" t="s">
        <v>0</v>
      </c>
      <c r="C4" s="9" t="s">
        <v>1</v>
      </c>
      <c r="D4" s="9" t="s">
        <v>26</v>
      </c>
      <c r="E4" s="1"/>
    </row>
    <row r="5" spans="1:5" x14ac:dyDescent="0.25">
      <c r="A5" s="11"/>
      <c r="B5" s="16" t="s">
        <v>2</v>
      </c>
      <c r="C5" s="7"/>
      <c r="D5" s="7"/>
      <c r="E5" s="1"/>
    </row>
    <row r="6" spans="1:5" x14ac:dyDescent="0.25">
      <c r="A6" s="67">
        <v>1</v>
      </c>
      <c r="B6" s="44" t="s">
        <v>69</v>
      </c>
      <c r="C6" s="44">
        <v>157.13</v>
      </c>
      <c r="D6" s="51"/>
      <c r="E6" s="1"/>
    </row>
    <row r="7" spans="1:5" x14ac:dyDescent="0.25">
      <c r="A7" s="50"/>
      <c r="B7" s="51" t="s">
        <v>67</v>
      </c>
      <c r="C7" s="51">
        <f>SUM(C6)</f>
        <v>157.13</v>
      </c>
      <c r="D7" s="51">
        <v>157.13</v>
      </c>
      <c r="E7" s="1"/>
    </row>
    <row r="8" spans="1:5" x14ac:dyDescent="0.25">
      <c r="A8" s="50"/>
      <c r="B8" s="51" t="s">
        <v>10</v>
      </c>
      <c r="C8" s="44"/>
      <c r="D8" s="47"/>
      <c r="E8" s="1"/>
    </row>
    <row r="9" spans="1:5" x14ac:dyDescent="0.25">
      <c r="A9" s="50">
        <v>1</v>
      </c>
      <c r="B9" s="44" t="s">
        <v>75</v>
      </c>
      <c r="C9" s="44">
        <v>875.64</v>
      </c>
      <c r="D9" s="51"/>
      <c r="E9" s="1"/>
    </row>
    <row r="10" spans="1:5" x14ac:dyDescent="0.25">
      <c r="A10" s="50"/>
      <c r="B10" s="51" t="s">
        <v>76</v>
      </c>
      <c r="C10" s="51">
        <v>875.64</v>
      </c>
      <c r="D10" s="51">
        <v>1032.77</v>
      </c>
      <c r="E10" s="1"/>
    </row>
    <row r="11" spans="1:5" x14ac:dyDescent="0.25">
      <c r="A11" s="50"/>
      <c r="B11" s="51" t="s">
        <v>11</v>
      </c>
      <c r="C11" s="44"/>
      <c r="D11" s="51"/>
      <c r="E11" s="1"/>
    </row>
    <row r="12" spans="1:5" ht="30" x14ac:dyDescent="0.25">
      <c r="A12" s="50">
        <v>1</v>
      </c>
      <c r="B12" s="44" t="s">
        <v>81</v>
      </c>
      <c r="C12" s="44">
        <v>4726.8599999999997</v>
      </c>
      <c r="D12" s="47"/>
      <c r="E12" s="1"/>
    </row>
    <row r="13" spans="1:5" x14ac:dyDescent="0.25">
      <c r="A13" s="50"/>
      <c r="B13" s="51" t="s">
        <v>80</v>
      </c>
      <c r="C13" s="51">
        <v>4726.8599999999997</v>
      </c>
      <c r="D13" s="51">
        <v>5759.63</v>
      </c>
      <c r="E13" s="1"/>
    </row>
    <row r="14" spans="1:5" x14ac:dyDescent="0.25">
      <c r="A14" s="50"/>
      <c r="B14" s="51" t="s">
        <v>14</v>
      </c>
      <c r="C14" s="44"/>
      <c r="D14" s="51"/>
      <c r="E14" s="1"/>
    </row>
    <row r="15" spans="1:5" x14ac:dyDescent="0.25">
      <c r="A15" s="50">
        <v>1</v>
      </c>
      <c r="B15" s="44" t="s">
        <v>97</v>
      </c>
      <c r="C15" s="44">
        <v>642.38</v>
      </c>
      <c r="D15" s="47"/>
      <c r="E15" s="1"/>
    </row>
    <row r="16" spans="1:5" x14ac:dyDescent="0.25">
      <c r="A16" s="50">
        <v>2</v>
      </c>
      <c r="B16" s="44" t="s">
        <v>98</v>
      </c>
      <c r="C16" s="44">
        <v>2430</v>
      </c>
      <c r="D16" s="51"/>
      <c r="E16" s="1"/>
    </row>
    <row r="17" spans="1:5" x14ac:dyDescent="0.25">
      <c r="A17" s="50"/>
      <c r="B17" s="51" t="s">
        <v>96</v>
      </c>
      <c r="C17" s="51">
        <f>SUM(C15:C16)</f>
        <v>3072.38</v>
      </c>
      <c r="D17" s="51">
        <v>8832.01</v>
      </c>
      <c r="E17" s="1"/>
    </row>
    <row r="18" spans="1:5" x14ac:dyDescent="0.25">
      <c r="A18" s="50"/>
      <c r="B18" s="51" t="s">
        <v>17</v>
      </c>
      <c r="C18" s="44"/>
      <c r="D18" s="51"/>
      <c r="E18" s="1"/>
    </row>
    <row r="19" spans="1:5" ht="30" x14ac:dyDescent="0.25">
      <c r="A19" s="50">
        <v>1</v>
      </c>
      <c r="B19" s="44" t="s">
        <v>81</v>
      </c>
      <c r="C19" s="44">
        <v>5770</v>
      </c>
      <c r="D19" s="51"/>
      <c r="E19" s="1"/>
    </row>
    <row r="20" spans="1:5" ht="30" x14ac:dyDescent="0.25">
      <c r="A20" s="50">
        <v>2</v>
      </c>
      <c r="B20" s="44" t="s">
        <v>110</v>
      </c>
      <c r="C20" s="44">
        <v>1792</v>
      </c>
      <c r="D20" s="51"/>
      <c r="E20" s="1"/>
    </row>
    <row r="21" spans="1:5" x14ac:dyDescent="0.25">
      <c r="A21" s="50"/>
      <c r="B21" s="51" t="s">
        <v>109</v>
      </c>
      <c r="C21" s="51">
        <f>SUM(C19:C20)</f>
        <v>7562</v>
      </c>
      <c r="D21" s="47">
        <f>C21+D17</f>
        <v>16394.010000000002</v>
      </c>
      <c r="E21" s="1"/>
    </row>
    <row r="22" spans="1:5" x14ac:dyDescent="0.25">
      <c r="A22" s="50"/>
      <c r="B22" s="51" t="s">
        <v>18</v>
      </c>
      <c r="C22" s="44"/>
      <c r="D22" s="47"/>
      <c r="E22" s="1"/>
    </row>
    <row r="23" spans="1:5" ht="30" x14ac:dyDescent="0.25">
      <c r="A23" s="50">
        <v>1</v>
      </c>
      <c r="B23" s="44" t="s">
        <v>116</v>
      </c>
      <c r="C23" s="44">
        <v>1217</v>
      </c>
      <c r="D23" s="47"/>
      <c r="E23" s="1"/>
    </row>
    <row r="24" spans="1:5" x14ac:dyDescent="0.25">
      <c r="A24" s="50">
        <v>2</v>
      </c>
      <c r="B24" s="44" t="s">
        <v>117</v>
      </c>
      <c r="C24" s="44">
        <v>6185</v>
      </c>
      <c r="D24" s="47"/>
      <c r="E24" s="1"/>
    </row>
    <row r="25" spans="1:5" ht="30" x14ac:dyDescent="0.25">
      <c r="A25" s="50">
        <v>3</v>
      </c>
      <c r="B25" s="44" t="s">
        <v>118</v>
      </c>
      <c r="C25" s="44">
        <v>992</v>
      </c>
      <c r="D25" s="47"/>
      <c r="E25" s="1"/>
    </row>
    <row r="26" spans="1:5" x14ac:dyDescent="0.25">
      <c r="A26" s="50"/>
      <c r="B26" s="51" t="s">
        <v>115</v>
      </c>
      <c r="C26" s="51">
        <f>SUM(C23:C25)</f>
        <v>8394</v>
      </c>
      <c r="D26" s="47">
        <f>C26+D21</f>
        <v>24788.010000000002</v>
      </c>
      <c r="E26" s="1"/>
    </row>
    <row r="27" spans="1:5" x14ac:dyDescent="0.25">
      <c r="A27" s="50"/>
      <c r="B27" s="44"/>
      <c r="C27" s="44"/>
      <c r="D27" s="47"/>
      <c r="E27" s="1"/>
    </row>
    <row r="28" spans="1:5" x14ac:dyDescent="0.25">
      <c r="A28" s="50"/>
      <c r="B28" s="51"/>
      <c r="C28" s="44"/>
      <c r="D28" s="47"/>
      <c r="E28" s="1"/>
    </row>
    <row r="29" spans="1:5" x14ac:dyDescent="0.25">
      <c r="A29" s="50"/>
      <c r="B29" s="24"/>
      <c r="C29" s="44"/>
      <c r="D29" s="47"/>
      <c r="E29" s="1"/>
    </row>
    <row r="30" spans="1:5" x14ac:dyDescent="0.25">
      <c r="A30" s="23"/>
      <c r="B30" s="24"/>
      <c r="C30" s="25"/>
      <c r="D30" s="31"/>
      <c r="E30" s="1"/>
    </row>
    <row r="31" spans="1:5" x14ac:dyDescent="0.25">
      <c r="A31" s="23"/>
      <c r="B31" s="16"/>
      <c r="C31" s="25"/>
      <c r="D31" s="25"/>
      <c r="E31" s="1"/>
    </row>
    <row r="32" spans="1:5" x14ac:dyDescent="0.25">
      <c r="A32" s="23"/>
      <c r="B32" s="24"/>
      <c r="C32" s="16"/>
      <c r="D32" s="16"/>
      <c r="E32" s="1"/>
    </row>
    <row r="33" spans="1:5" x14ac:dyDescent="0.25">
      <c r="A33" s="10"/>
      <c r="B33" s="1"/>
      <c r="C33" s="1"/>
      <c r="D33" s="1"/>
      <c r="E33" s="1"/>
    </row>
    <row r="34" spans="1:5" x14ac:dyDescent="0.25">
      <c r="A34" s="10"/>
      <c r="B34" s="1"/>
      <c r="C34" s="1"/>
      <c r="D34" s="1"/>
      <c r="E34" s="1"/>
    </row>
    <row r="35" spans="1:5" x14ac:dyDescent="0.25">
      <c r="A35" s="10"/>
      <c r="C35" s="1"/>
      <c r="D35" s="1"/>
      <c r="E35" s="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31" workbookViewId="0">
      <selection activeCell="D52" sqref="D52"/>
    </sheetView>
  </sheetViews>
  <sheetFormatPr defaultRowHeight="15" x14ac:dyDescent="0.25"/>
  <cols>
    <col min="1" max="1" width="5.28515625" customWidth="1"/>
    <col min="2" max="2" width="48.1406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6" t="s">
        <v>63</v>
      </c>
      <c r="C1" s="76"/>
      <c r="D1" s="76"/>
      <c r="E1" s="6"/>
      <c r="F1" s="6"/>
      <c r="G1" s="6"/>
      <c r="H1" s="6"/>
    </row>
    <row r="2" spans="1:8" x14ac:dyDescent="0.25">
      <c r="A2" s="1"/>
      <c r="B2" s="2" t="s">
        <v>4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1"/>
      <c r="B3" s="77" t="s">
        <v>7</v>
      </c>
      <c r="C3" s="77"/>
      <c r="D3" s="77"/>
      <c r="E3" s="1"/>
      <c r="F3" s="1"/>
      <c r="G3" s="1"/>
      <c r="H3" s="1"/>
    </row>
    <row r="4" spans="1:8" x14ac:dyDescent="0.25">
      <c r="A4" s="7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7"/>
      <c r="B5" s="8" t="s">
        <v>2</v>
      </c>
      <c r="C5" s="7"/>
      <c r="D5" s="7"/>
      <c r="E5" s="1"/>
      <c r="F5" s="1"/>
      <c r="G5" s="1"/>
      <c r="H5" s="1"/>
    </row>
    <row r="6" spans="1:8" s="18" customFormat="1" ht="30" x14ac:dyDescent="0.25">
      <c r="A6" s="52">
        <v>1</v>
      </c>
      <c r="B6" s="44" t="s">
        <v>59</v>
      </c>
      <c r="C6" s="52">
        <v>1223.92</v>
      </c>
      <c r="D6" s="53"/>
      <c r="E6" s="17"/>
      <c r="F6" s="17"/>
      <c r="G6" s="17"/>
      <c r="H6" s="17"/>
    </row>
    <row r="7" spans="1:8" s="18" customFormat="1" x14ac:dyDescent="0.25">
      <c r="A7" s="52">
        <v>2</v>
      </c>
      <c r="B7" s="44" t="s">
        <v>68</v>
      </c>
      <c r="C7" s="52">
        <v>150</v>
      </c>
      <c r="D7" s="53"/>
      <c r="E7" s="17"/>
      <c r="F7" s="17"/>
      <c r="G7" s="17"/>
      <c r="H7" s="17"/>
    </row>
    <row r="8" spans="1:8" s="18" customFormat="1" x14ac:dyDescent="0.25">
      <c r="A8" s="52"/>
      <c r="B8" s="51" t="s">
        <v>67</v>
      </c>
      <c r="C8" s="53">
        <f>SUM(C6:C7)</f>
        <v>1373.92</v>
      </c>
      <c r="D8" s="53">
        <f>C8</f>
        <v>1373.92</v>
      </c>
      <c r="E8" s="17"/>
      <c r="F8" s="17"/>
      <c r="G8" s="17"/>
      <c r="H8" s="17"/>
    </row>
    <row r="9" spans="1:8" s="5" customFormat="1" x14ac:dyDescent="0.25">
      <c r="A9" s="7"/>
      <c r="B9" s="8" t="s">
        <v>9</v>
      </c>
      <c r="C9" s="7"/>
      <c r="D9" s="7"/>
    </row>
    <row r="10" spans="1:8" ht="30" x14ac:dyDescent="0.25">
      <c r="A10" s="52">
        <v>1</v>
      </c>
      <c r="B10" s="44" t="s">
        <v>59</v>
      </c>
      <c r="C10" s="52">
        <v>1223.92</v>
      </c>
      <c r="D10" s="53"/>
    </row>
    <row r="11" spans="1:8" s="5" customFormat="1" x14ac:dyDescent="0.25">
      <c r="A11" s="52"/>
      <c r="B11" s="51" t="s">
        <v>70</v>
      </c>
      <c r="C11" s="53">
        <f>SUM(C10:C10)</f>
        <v>1223.92</v>
      </c>
      <c r="D11" s="53">
        <f>D8+C11</f>
        <v>2597.84</v>
      </c>
    </row>
    <row r="12" spans="1:8" s="5" customFormat="1" x14ac:dyDescent="0.25">
      <c r="A12" s="55"/>
      <c r="B12" s="68" t="s">
        <v>3</v>
      </c>
      <c r="C12" s="55"/>
      <c r="D12" s="54"/>
    </row>
    <row r="13" spans="1:8" ht="30" x14ac:dyDescent="0.25">
      <c r="A13" s="55"/>
      <c r="B13" s="44" t="s">
        <v>59</v>
      </c>
      <c r="C13" s="52">
        <v>1223.92</v>
      </c>
      <c r="D13" s="54"/>
    </row>
    <row r="14" spans="1:8" x14ac:dyDescent="0.25">
      <c r="A14" s="52"/>
      <c r="B14" s="44" t="s">
        <v>68</v>
      </c>
      <c r="C14" s="52">
        <v>300</v>
      </c>
      <c r="D14" s="54"/>
    </row>
    <row r="15" spans="1:8" x14ac:dyDescent="0.25">
      <c r="A15" s="55"/>
      <c r="B15" s="51" t="s">
        <v>72</v>
      </c>
      <c r="C15" s="54">
        <f>SUM(C13:C14)</f>
        <v>1523.92</v>
      </c>
      <c r="D15" s="54">
        <f>D11+C15</f>
        <v>4121.76</v>
      </c>
    </row>
    <row r="16" spans="1:8" s="5" customFormat="1" x14ac:dyDescent="0.25">
      <c r="A16" s="50"/>
      <c r="B16" s="51" t="s">
        <v>10</v>
      </c>
      <c r="C16" s="44"/>
      <c r="D16" s="51"/>
    </row>
    <row r="17" spans="1:4" ht="30" x14ac:dyDescent="0.25">
      <c r="A17" s="55">
        <v>1</v>
      </c>
      <c r="B17" s="44" t="s">
        <v>59</v>
      </c>
      <c r="C17" s="55">
        <v>1223.92</v>
      </c>
      <c r="D17" s="54"/>
    </row>
    <row r="18" spans="1:4" ht="15.75" x14ac:dyDescent="0.25">
      <c r="A18" s="52">
        <v>2</v>
      </c>
      <c r="B18" s="44" t="s">
        <v>77</v>
      </c>
      <c r="C18" s="69">
        <v>300</v>
      </c>
      <c r="D18" s="51"/>
    </row>
    <row r="19" spans="1:4" x14ac:dyDescent="0.25">
      <c r="A19" s="55">
        <v>3</v>
      </c>
      <c r="B19" s="44" t="s">
        <v>77</v>
      </c>
      <c r="C19" s="44">
        <v>300</v>
      </c>
      <c r="D19" s="51"/>
    </row>
    <row r="20" spans="1:4" x14ac:dyDescent="0.25">
      <c r="A20" s="50"/>
      <c r="B20" s="70" t="s">
        <v>76</v>
      </c>
      <c r="C20" s="51">
        <v>1823.92</v>
      </c>
      <c r="D20" s="51">
        <v>5945.68</v>
      </c>
    </row>
    <row r="21" spans="1:4" x14ac:dyDescent="0.25">
      <c r="A21" s="50"/>
      <c r="B21" s="51" t="s">
        <v>11</v>
      </c>
      <c r="C21" s="44"/>
      <c r="D21" s="51"/>
    </row>
    <row r="22" spans="1:4" ht="30" x14ac:dyDescent="0.25">
      <c r="A22" s="52">
        <v>1</v>
      </c>
      <c r="B22" s="44" t="s">
        <v>59</v>
      </c>
      <c r="C22" s="52">
        <v>1223.92</v>
      </c>
      <c r="D22" s="54">
        <v>7169.6</v>
      </c>
    </row>
    <row r="23" spans="1:4" x14ac:dyDescent="0.25">
      <c r="A23" s="50"/>
      <c r="B23" s="51" t="s">
        <v>12</v>
      </c>
      <c r="C23" s="44"/>
      <c r="D23" s="54"/>
    </row>
    <row r="24" spans="1:4" ht="30" x14ac:dyDescent="0.25">
      <c r="A24" s="55">
        <v>1</v>
      </c>
      <c r="B24" s="44" t="s">
        <v>59</v>
      </c>
      <c r="C24" s="55">
        <v>1223.92</v>
      </c>
      <c r="D24" s="54">
        <v>8393.52</v>
      </c>
    </row>
    <row r="25" spans="1:4" x14ac:dyDescent="0.25">
      <c r="A25" s="50"/>
      <c r="B25" s="51" t="s">
        <v>13</v>
      </c>
      <c r="C25" s="44"/>
      <c r="D25" s="54"/>
    </row>
    <row r="26" spans="1:4" ht="30" x14ac:dyDescent="0.25">
      <c r="A26" s="55">
        <v>1</v>
      </c>
      <c r="B26" s="44" t="s">
        <v>59</v>
      </c>
      <c r="C26" s="44">
        <v>1223.92</v>
      </c>
      <c r="D26" s="54"/>
    </row>
    <row r="27" spans="1:4" x14ac:dyDescent="0.25">
      <c r="A27" s="52">
        <v>2</v>
      </c>
      <c r="B27" s="44" t="s">
        <v>86</v>
      </c>
      <c r="C27" s="44">
        <v>600</v>
      </c>
      <c r="D27" s="54"/>
    </row>
    <row r="28" spans="1:4" x14ac:dyDescent="0.25">
      <c r="A28" s="55"/>
      <c r="B28" s="51" t="s">
        <v>87</v>
      </c>
      <c r="C28" s="54">
        <f>SUM(C26:C27)</f>
        <v>1823.92</v>
      </c>
      <c r="D28" s="54">
        <v>10217.44</v>
      </c>
    </row>
    <row r="29" spans="1:4" x14ac:dyDescent="0.25">
      <c r="A29" s="52"/>
      <c r="B29" s="51" t="s">
        <v>14</v>
      </c>
      <c r="C29" s="55"/>
      <c r="D29" s="54"/>
    </row>
    <row r="30" spans="1:4" ht="30" x14ac:dyDescent="0.25">
      <c r="A30" s="50">
        <v>1</v>
      </c>
      <c r="B30" s="44" t="s">
        <v>59</v>
      </c>
      <c r="C30" s="44">
        <v>1223.92</v>
      </c>
      <c r="D30" s="54"/>
    </row>
    <row r="31" spans="1:4" x14ac:dyDescent="0.25">
      <c r="A31" s="57">
        <v>2</v>
      </c>
      <c r="B31" s="44" t="s">
        <v>93</v>
      </c>
      <c r="C31" s="57">
        <v>1676.2</v>
      </c>
      <c r="D31" s="54"/>
    </row>
    <row r="32" spans="1:4" x14ac:dyDescent="0.25">
      <c r="A32" s="57">
        <v>3</v>
      </c>
      <c r="B32" s="44" t="s">
        <v>94</v>
      </c>
      <c r="C32" s="57">
        <v>300</v>
      </c>
      <c r="D32" s="54"/>
    </row>
    <row r="33" spans="1:4" x14ac:dyDescent="0.25">
      <c r="A33" s="52">
        <v>4</v>
      </c>
      <c r="B33" s="44" t="s">
        <v>95</v>
      </c>
      <c r="C33" s="55">
        <v>306.10000000000002</v>
      </c>
      <c r="D33" s="54"/>
    </row>
    <row r="34" spans="1:4" x14ac:dyDescent="0.25">
      <c r="A34" s="57"/>
      <c r="B34" s="51" t="s">
        <v>96</v>
      </c>
      <c r="C34" s="62">
        <f>SUM(C30:C33)</f>
        <v>3506.22</v>
      </c>
      <c r="D34" s="54">
        <v>13723.66</v>
      </c>
    </row>
    <row r="35" spans="1:4" x14ac:dyDescent="0.25">
      <c r="A35" s="52"/>
      <c r="B35" s="51" t="s">
        <v>15</v>
      </c>
      <c r="C35" s="55"/>
      <c r="D35" s="54"/>
    </row>
    <row r="36" spans="1:4" ht="30" x14ac:dyDescent="0.25">
      <c r="A36" s="57">
        <v>1</v>
      </c>
      <c r="B36" s="44" t="s">
        <v>59</v>
      </c>
      <c r="C36" s="57">
        <v>1223.92</v>
      </c>
      <c r="D36" s="54"/>
    </row>
    <row r="37" spans="1:4" x14ac:dyDescent="0.25">
      <c r="A37" s="50">
        <v>2</v>
      </c>
      <c r="B37" s="44" t="s">
        <v>100</v>
      </c>
      <c r="C37" s="57">
        <v>300</v>
      </c>
      <c r="D37" s="54"/>
    </row>
    <row r="38" spans="1:4" x14ac:dyDescent="0.25">
      <c r="A38" s="29"/>
      <c r="B38" s="16" t="s">
        <v>101</v>
      </c>
      <c r="C38" s="74">
        <f>SUM(C36:C37)</f>
        <v>1523.92</v>
      </c>
      <c r="D38" s="15">
        <v>15247.58</v>
      </c>
    </row>
    <row r="39" spans="1:4" x14ac:dyDescent="0.25">
      <c r="A39" s="29"/>
      <c r="B39" s="51" t="s">
        <v>16</v>
      </c>
      <c r="C39" s="57"/>
      <c r="D39" s="15"/>
    </row>
    <row r="40" spans="1:4" ht="30" x14ac:dyDescent="0.25">
      <c r="A40" s="52">
        <v>1</v>
      </c>
      <c r="B40" s="44" t="s">
        <v>59</v>
      </c>
      <c r="C40" s="55">
        <v>1223.92</v>
      </c>
      <c r="D40" s="15"/>
    </row>
    <row r="41" spans="1:4" x14ac:dyDescent="0.25">
      <c r="A41" s="52">
        <v>2</v>
      </c>
      <c r="B41" s="44" t="s">
        <v>103</v>
      </c>
      <c r="C41" s="44">
        <v>300</v>
      </c>
      <c r="D41" s="15"/>
    </row>
    <row r="42" spans="1:4" x14ac:dyDescent="0.25">
      <c r="A42" s="29">
        <v>3</v>
      </c>
      <c r="B42" s="44" t="s">
        <v>104</v>
      </c>
      <c r="C42" s="57">
        <v>150</v>
      </c>
      <c r="D42" s="15"/>
    </row>
    <row r="43" spans="1:4" x14ac:dyDescent="0.25">
      <c r="A43" s="52">
        <v>4</v>
      </c>
      <c r="B43" s="44" t="s">
        <v>105</v>
      </c>
      <c r="C43" s="55">
        <v>450</v>
      </c>
      <c r="D43" s="15"/>
    </row>
    <row r="44" spans="1:4" x14ac:dyDescent="0.25">
      <c r="A44" s="29"/>
      <c r="B44" s="51" t="s">
        <v>106</v>
      </c>
      <c r="C44" s="62">
        <f>SUM(C40:C43)</f>
        <v>2123.92</v>
      </c>
      <c r="D44" s="15">
        <f>C44+D38</f>
        <v>17371.5</v>
      </c>
    </row>
    <row r="45" spans="1:4" x14ac:dyDescent="0.25">
      <c r="A45" s="52"/>
      <c r="B45" s="51" t="s">
        <v>17</v>
      </c>
      <c r="C45" s="44"/>
      <c r="D45" s="15"/>
    </row>
    <row r="46" spans="1:4" x14ac:dyDescent="0.25">
      <c r="A46" s="52">
        <v>1</v>
      </c>
      <c r="B46" s="44" t="s">
        <v>111</v>
      </c>
      <c r="C46" s="44">
        <v>696</v>
      </c>
      <c r="D46" s="15"/>
    </row>
    <row r="47" spans="1:4" x14ac:dyDescent="0.25">
      <c r="A47" s="52">
        <v>2</v>
      </c>
      <c r="B47" s="44" t="s">
        <v>112</v>
      </c>
      <c r="C47" s="44">
        <v>910.5</v>
      </c>
      <c r="D47" s="15"/>
    </row>
    <row r="48" spans="1:4" ht="30" x14ac:dyDescent="0.25">
      <c r="A48" s="52">
        <v>3</v>
      </c>
      <c r="B48" s="44" t="s">
        <v>59</v>
      </c>
      <c r="C48" s="44">
        <v>1223.92</v>
      </c>
      <c r="D48" s="15"/>
    </row>
    <row r="49" spans="1:4" x14ac:dyDescent="0.25">
      <c r="A49" s="52"/>
      <c r="B49" s="51" t="s">
        <v>109</v>
      </c>
      <c r="C49" s="51">
        <f>SUM(C46:C48)</f>
        <v>2830.42</v>
      </c>
      <c r="D49" s="15">
        <f>C49+D44</f>
        <v>20201.919999999998</v>
      </c>
    </row>
    <row r="50" spans="1:4" x14ac:dyDescent="0.25">
      <c r="A50" s="52"/>
      <c r="B50" s="51" t="s">
        <v>18</v>
      </c>
      <c r="C50" s="44"/>
      <c r="D50" s="15"/>
    </row>
    <row r="51" spans="1:4" ht="30" x14ac:dyDescent="0.25">
      <c r="A51" s="52">
        <v>1</v>
      </c>
      <c r="B51" s="44" t="s">
        <v>59</v>
      </c>
      <c r="C51" s="44">
        <v>1223.92</v>
      </c>
      <c r="D51" s="15">
        <f>C51+D49</f>
        <v>21425.839999999997</v>
      </c>
    </row>
    <row r="52" spans="1:4" x14ac:dyDescent="0.25">
      <c r="A52" s="52"/>
      <c r="B52" s="44"/>
      <c r="C52" s="44"/>
      <c r="D52" s="15"/>
    </row>
    <row r="53" spans="1:4" x14ac:dyDescent="0.25">
      <c r="A53" s="52"/>
      <c r="B53" s="44"/>
      <c r="C53" s="44"/>
      <c r="D53" s="15"/>
    </row>
    <row r="54" spans="1:4" x14ac:dyDescent="0.25">
      <c r="A54" s="52"/>
      <c r="B54" s="44"/>
      <c r="C54" s="44"/>
      <c r="D54" s="15"/>
    </row>
    <row r="55" spans="1:4" x14ac:dyDescent="0.25">
      <c r="A55" s="29"/>
      <c r="B55" s="56"/>
      <c r="C55" s="57"/>
      <c r="D55" s="15"/>
    </row>
    <row r="56" spans="1:4" x14ac:dyDescent="0.25">
      <c r="A56" s="29"/>
      <c r="B56" s="44"/>
      <c r="C56" s="57"/>
      <c r="D56" s="39"/>
    </row>
    <row r="57" spans="1:4" x14ac:dyDescent="0.25">
      <c r="A57" s="29"/>
      <c r="B57" s="49"/>
      <c r="C57" s="57"/>
      <c r="D57" s="15"/>
    </row>
    <row r="58" spans="1:4" x14ac:dyDescent="0.25">
      <c r="A58" s="27"/>
      <c r="B58" s="30"/>
      <c r="C58" s="27"/>
      <c r="D58" s="28"/>
    </row>
    <row r="59" spans="1:4" x14ac:dyDescent="0.25">
      <c r="A59" s="21"/>
      <c r="B59" s="7"/>
      <c r="C59" s="29"/>
      <c r="D59" s="1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workbookViewId="0">
      <selection activeCell="B1" sqref="B1:D1"/>
    </sheetView>
  </sheetViews>
  <sheetFormatPr defaultRowHeight="15" x14ac:dyDescent="0.25"/>
  <cols>
    <col min="1" max="1" width="3.7109375" style="14" customWidth="1"/>
    <col min="2" max="2" width="47.140625" customWidth="1"/>
    <col min="4" max="4" width="13.5703125" customWidth="1"/>
  </cols>
  <sheetData>
    <row r="1" spans="1:8" ht="21" x14ac:dyDescent="0.35">
      <c r="A1" s="13"/>
      <c r="B1" s="76" t="s">
        <v>64</v>
      </c>
      <c r="C1" s="76"/>
      <c r="D1" s="76"/>
      <c r="E1" s="6"/>
      <c r="F1" s="6"/>
      <c r="G1" s="6"/>
      <c r="H1" s="6"/>
    </row>
    <row r="2" spans="1:8" ht="15.75" x14ac:dyDescent="0.25">
      <c r="A2" s="13"/>
      <c r="B2" s="3" t="s">
        <v>6</v>
      </c>
      <c r="C2" s="1"/>
      <c r="D2" s="1"/>
      <c r="E2" s="1"/>
      <c r="F2" s="1"/>
      <c r="G2" s="1"/>
      <c r="H2" s="1"/>
    </row>
    <row r="3" spans="1:8" ht="15.75" x14ac:dyDescent="0.25">
      <c r="A3" s="13"/>
      <c r="B3" s="75" t="s">
        <v>25</v>
      </c>
      <c r="C3" s="75"/>
      <c r="D3" s="75"/>
      <c r="E3" s="1"/>
      <c r="F3" s="1"/>
      <c r="G3" s="1"/>
      <c r="H3" s="1"/>
    </row>
    <row r="4" spans="1:8" x14ac:dyDescent="0.25">
      <c r="A4" s="9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9"/>
      <c r="B5" s="8"/>
      <c r="C5" s="8"/>
      <c r="D5" s="7"/>
      <c r="E5" s="1"/>
      <c r="F5" s="1"/>
      <c r="G5" s="1"/>
      <c r="H5" s="1"/>
    </row>
    <row r="6" spans="1:8" s="19" customFormat="1" ht="12.75" x14ac:dyDescent="0.2">
      <c r="A6" s="9"/>
      <c r="B6" s="7"/>
      <c r="C6" s="41"/>
      <c r="D6" s="42"/>
    </row>
    <row r="7" spans="1:8" s="19" customFormat="1" ht="12.75" x14ac:dyDescent="0.2">
      <c r="A7" s="9"/>
      <c r="B7" s="8"/>
      <c r="C7" s="7"/>
      <c r="D7" s="8"/>
    </row>
    <row r="8" spans="1:8" s="2" customFormat="1" x14ac:dyDescent="0.25">
      <c r="A8" s="22"/>
      <c r="B8" s="7"/>
      <c r="C8" s="7"/>
      <c r="D8" s="8"/>
    </row>
    <row r="9" spans="1:8" s="2" customFormat="1" x14ac:dyDescent="0.25">
      <c r="A9" s="22"/>
      <c r="B9" s="7"/>
      <c r="C9" s="7"/>
      <c r="D9" s="8"/>
    </row>
    <row r="10" spans="1:8" s="1" customFormat="1" x14ac:dyDescent="0.25">
      <c r="A10" s="9"/>
      <c r="B10" s="8"/>
      <c r="C10" s="7"/>
      <c r="D10" s="42"/>
    </row>
    <row r="11" spans="1:8" s="1" customFormat="1" x14ac:dyDescent="0.25">
      <c r="A11" s="26"/>
      <c r="B11" s="16"/>
      <c r="C11" s="16"/>
      <c r="D11" s="16"/>
    </row>
    <row r="12" spans="1:8" s="1" customFormat="1" x14ac:dyDescent="0.25">
      <c r="A12" s="26"/>
      <c r="B12" s="24"/>
      <c r="C12" s="24"/>
      <c r="D12" s="24"/>
    </row>
    <row r="13" spans="1:8" s="1" customFormat="1" x14ac:dyDescent="0.25">
      <c r="A13" s="26"/>
      <c r="B13" s="24"/>
      <c r="C13" s="24"/>
      <c r="D13" s="24"/>
    </row>
    <row r="14" spans="1:8" s="1" customFormat="1" x14ac:dyDescent="0.25">
      <c r="A14" s="26"/>
      <c r="B14" s="29"/>
      <c r="C14" s="24"/>
      <c r="D14" s="31"/>
    </row>
    <row r="15" spans="1:8" s="1" customFormat="1" x14ac:dyDescent="0.25">
      <c r="A15" s="26"/>
      <c r="B15" s="16"/>
      <c r="C15" s="16"/>
      <c r="D15" s="16"/>
    </row>
    <row r="16" spans="1:8" s="1" customFormat="1" x14ac:dyDescent="0.25">
      <c r="A16" s="26"/>
      <c r="B16" s="16"/>
      <c r="C16" s="24"/>
      <c r="D16" s="24"/>
    </row>
    <row r="17" spans="1:4" s="1" customFormat="1" x14ac:dyDescent="0.25">
      <c r="A17" s="26"/>
      <c r="B17" s="24"/>
      <c r="C17" s="24"/>
      <c r="D17" s="24"/>
    </row>
    <row r="18" spans="1:4" s="1" customFormat="1" x14ac:dyDescent="0.25">
      <c r="A18" s="26"/>
      <c r="B18" s="24"/>
      <c r="C18" s="24"/>
      <c r="D18" s="24"/>
    </row>
    <row r="19" spans="1:4" s="1" customFormat="1" x14ac:dyDescent="0.25">
      <c r="A19" s="26"/>
      <c r="B19" s="24"/>
      <c r="C19" s="24"/>
      <c r="D19" s="24"/>
    </row>
    <row r="20" spans="1:4" s="1" customFormat="1" x14ac:dyDescent="0.25">
      <c r="A20" s="26"/>
      <c r="B20" s="24"/>
      <c r="C20" s="24"/>
      <c r="D20" s="24"/>
    </row>
    <row r="21" spans="1:4" s="1" customFormat="1" x14ac:dyDescent="0.25">
      <c r="A21" s="26"/>
      <c r="B21" s="16"/>
      <c r="C21" s="16"/>
      <c r="D21" s="16"/>
    </row>
    <row r="22" spans="1:4" s="1" customFormat="1" x14ac:dyDescent="0.25">
      <c r="A22" s="26"/>
      <c r="B22" s="16"/>
      <c r="C22" s="24"/>
      <c r="D22" s="24"/>
    </row>
    <row r="23" spans="1:4" s="1" customFormat="1" x14ac:dyDescent="0.25">
      <c r="A23" s="26"/>
      <c r="B23" s="24"/>
      <c r="C23" s="24"/>
      <c r="D23" s="24"/>
    </row>
    <row r="24" spans="1:4" s="1" customFormat="1" x14ac:dyDescent="0.25">
      <c r="A24" s="26"/>
      <c r="B24" s="24"/>
      <c r="C24" s="24"/>
      <c r="D24" s="24"/>
    </row>
    <row r="25" spans="1:4" s="1" customFormat="1" x14ac:dyDescent="0.25">
      <c r="A25" s="26"/>
      <c r="B25" s="24"/>
      <c r="C25" s="24"/>
      <c r="D25" s="24"/>
    </row>
    <row r="26" spans="1:4" s="1" customFormat="1" x14ac:dyDescent="0.25">
      <c r="A26" s="26"/>
      <c r="B26" s="24"/>
      <c r="C26" s="24"/>
      <c r="D26" s="24"/>
    </row>
    <row r="27" spans="1:4" s="1" customFormat="1" x14ac:dyDescent="0.25">
      <c r="A27" s="26"/>
      <c r="B27" s="16"/>
      <c r="C27" s="16"/>
      <c r="D27" s="16"/>
    </row>
    <row r="28" spans="1:4" s="1" customFormat="1" x14ac:dyDescent="0.25">
      <c r="A28" s="13"/>
    </row>
    <row r="29" spans="1:4" s="1" customFormat="1" x14ac:dyDescent="0.25">
      <c r="A29" s="13"/>
    </row>
    <row r="30" spans="1:4" s="1" customFormat="1" x14ac:dyDescent="0.25">
      <c r="A30" s="13"/>
    </row>
    <row r="31" spans="1:4" s="1" customFormat="1" x14ac:dyDescent="0.25">
      <c r="A31" s="13"/>
    </row>
    <row r="32" spans="1:4" s="1" customFormat="1" x14ac:dyDescent="0.25">
      <c r="A32" s="13"/>
    </row>
    <row r="33" spans="1:1" s="1" customFormat="1" x14ac:dyDescent="0.25">
      <c r="A33" s="13"/>
    </row>
    <row r="34" spans="1:1" s="1" customFormat="1" x14ac:dyDescent="0.25">
      <c r="A34" s="13"/>
    </row>
    <row r="35" spans="1:1" s="1" customFormat="1" x14ac:dyDescent="0.25">
      <c r="A35" s="13"/>
    </row>
    <row r="36" spans="1:1" s="1" customFormat="1" x14ac:dyDescent="0.25">
      <c r="A36" s="13"/>
    </row>
    <row r="37" spans="1:1" s="1" customFormat="1" x14ac:dyDescent="0.25">
      <c r="A37" s="13"/>
    </row>
    <row r="38" spans="1:1" s="1" customFormat="1" x14ac:dyDescent="0.25">
      <c r="A38" s="13"/>
    </row>
    <row r="39" spans="1:1" s="1" customFormat="1" x14ac:dyDescent="0.25">
      <c r="A39" s="13"/>
    </row>
    <row r="40" spans="1:1" s="1" customFormat="1" x14ac:dyDescent="0.25">
      <c r="A40" s="13"/>
    </row>
    <row r="41" spans="1:1" s="1" customFormat="1" x14ac:dyDescent="0.25">
      <c r="A41" s="13"/>
    </row>
    <row r="42" spans="1:1" s="1" customFormat="1" x14ac:dyDescent="0.25">
      <c r="A42" s="13"/>
    </row>
    <row r="43" spans="1:1" s="1" customFormat="1" x14ac:dyDescent="0.25">
      <c r="A43" s="13"/>
    </row>
    <row r="44" spans="1:1" s="1" customFormat="1" x14ac:dyDescent="0.25">
      <c r="A44" s="13"/>
    </row>
    <row r="45" spans="1:1" s="1" customFormat="1" x14ac:dyDescent="0.25">
      <c r="A45" s="13"/>
    </row>
    <row r="46" spans="1:1" s="1" customFormat="1" x14ac:dyDescent="0.25">
      <c r="A46" s="13"/>
    </row>
    <row r="47" spans="1:1" s="1" customFormat="1" x14ac:dyDescent="0.25">
      <c r="A47" s="13"/>
    </row>
    <row r="48" spans="1:1" s="1" customFormat="1" x14ac:dyDescent="0.25">
      <c r="A48" s="13"/>
    </row>
    <row r="49" spans="1:1" s="1" customFormat="1" x14ac:dyDescent="0.25">
      <c r="A49" s="13"/>
    </row>
    <row r="50" spans="1:1" s="1" customFormat="1" x14ac:dyDescent="0.25">
      <c r="A50" s="13"/>
    </row>
    <row r="51" spans="1:1" s="1" customFormat="1" x14ac:dyDescent="0.25">
      <c r="A51" s="13"/>
    </row>
    <row r="52" spans="1:1" s="1" customFormat="1" x14ac:dyDescent="0.25">
      <c r="A52" s="13"/>
    </row>
    <row r="53" spans="1:1" s="1" customFormat="1" x14ac:dyDescent="0.25">
      <c r="A53" s="13"/>
    </row>
    <row r="54" spans="1:1" s="1" customFormat="1" x14ac:dyDescent="0.25">
      <c r="A54" s="13"/>
    </row>
    <row r="55" spans="1:1" s="1" customFormat="1" x14ac:dyDescent="0.25">
      <c r="A55" s="13"/>
    </row>
    <row r="56" spans="1:1" s="1" customFormat="1" x14ac:dyDescent="0.25">
      <c r="A56" s="13"/>
    </row>
    <row r="57" spans="1:1" s="1" customFormat="1" x14ac:dyDescent="0.25">
      <c r="A57" s="13"/>
    </row>
    <row r="58" spans="1:1" s="1" customFormat="1" x14ac:dyDescent="0.25">
      <c r="A58" s="13"/>
    </row>
    <row r="59" spans="1:1" s="1" customFormat="1" x14ac:dyDescent="0.25">
      <c r="A59" s="13"/>
    </row>
    <row r="60" spans="1:1" s="1" customFormat="1" x14ac:dyDescent="0.25">
      <c r="A60" s="13"/>
    </row>
    <row r="61" spans="1:1" s="1" customFormat="1" x14ac:dyDescent="0.25">
      <c r="A61" s="13"/>
    </row>
    <row r="62" spans="1:1" s="1" customFormat="1" x14ac:dyDescent="0.25">
      <c r="A62" s="13"/>
    </row>
    <row r="63" spans="1:1" s="1" customFormat="1" x14ac:dyDescent="0.25">
      <c r="A63" s="13"/>
    </row>
    <row r="64" spans="1:1" s="1" customFormat="1" x14ac:dyDescent="0.25">
      <c r="A64" s="13"/>
    </row>
    <row r="65" spans="1:1" s="1" customFormat="1" x14ac:dyDescent="0.25">
      <c r="A65" s="13"/>
    </row>
    <row r="66" spans="1:1" s="1" customFormat="1" x14ac:dyDescent="0.25">
      <c r="A66" s="13"/>
    </row>
    <row r="67" spans="1:1" s="1" customFormat="1" x14ac:dyDescent="0.25">
      <c r="A67" s="13"/>
    </row>
    <row r="68" spans="1:1" s="1" customFormat="1" x14ac:dyDescent="0.25">
      <c r="A68" s="13"/>
    </row>
    <row r="69" spans="1:1" s="1" customFormat="1" x14ac:dyDescent="0.25">
      <c r="A69" s="13"/>
    </row>
    <row r="70" spans="1:1" s="1" customFormat="1" x14ac:dyDescent="0.25">
      <c r="A70" s="13"/>
    </row>
    <row r="71" spans="1:1" s="1" customFormat="1" x14ac:dyDescent="0.25">
      <c r="A71" s="13"/>
    </row>
    <row r="72" spans="1:1" s="1" customFormat="1" x14ac:dyDescent="0.25">
      <c r="A72" s="13"/>
    </row>
    <row r="73" spans="1:1" s="1" customFormat="1" x14ac:dyDescent="0.25">
      <c r="A73" s="13"/>
    </row>
    <row r="74" spans="1:1" s="1" customFormat="1" x14ac:dyDescent="0.25">
      <c r="A74" s="13"/>
    </row>
    <row r="75" spans="1:1" s="1" customFormat="1" x14ac:dyDescent="0.25">
      <c r="A75" s="13"/>
    </row>
    <row r="76" spans="1:1" s="1" customFormat="1" x14ac:dyDescent="0.25">
      <c r="A76" s="13"/>
    </row>
    <row r="77" spans="1:1" s="1" customFormat="1" x14ac:dyDescent="0.25">
      <c r="A77" s="13"/>
    </row>
    <row r="78" spans="1:1" s="1" customFormat="1" x14ac:dyDescent="0.25">
      <c r="A78" s="13"/>
    </row>
    <row r="79" spans="1:1" s="1" customFormat="1" x14ac:dyDescent="0.25">
      <c r="A79" s="13"/>
    </row>
    <row r="80" spans="1:1" s="1" customFormat="1" x14ac:dyDescent="0.25">
      <c r="A80" s="13"/>
    </row>
    <row r="81" spans="1:1" s="1" customFormat="1" x14ac:dyDescent="0.25">
      <c r="A81" s="13"/>
    </row>
    <row r="82" spans="1:1" s="1" customFormat="1" x14ac:dyDescent="0.25">
      <c r="A82" s="13"/>
    </row>
    <row r="83" spans="1:1" s="1" customFormat="1" x14ac:dyDescent="0.25">
      <c r="A83" s="13"/>
    </row>
    <row r="84" spans="1:1" s="1" customFormat="1" x14ac:dyDescent="0.25">
      <c r="A84" s="13"/>
    </row>
    <row r="85" spans="1:1" s="1" customFormat="1" x14ac:dyDescent="0.25">
      <c r="A85" s="13"/>
    </row>
    <row r="86" spans="1:1" s="1" customFormat="1" x14ac:dyDescent="0.25">
      <c r="A86" s="13"/>
    </row>
    <row r="87" spans="1:1" s="1" customFormat="1" x14ac:dyDescent="0.25">
      <c r="A87" s="13"/>
    </row>
    <row r="88" spans="1:1" s="1" customFormat="1" x14ac:dyDescent="0.25">
      <c r="A88" s="13"/>
    </row>
    <row r="89" spans="1:1" s="1" customFormat="1" x14ac:dyDescent="0.25">
      <c r="A89" s="13"/>
    </row>
    <row r="90" spans="1:1" s="1" customFormat="1" x14ac:dyDescent="0.25">
      <c r="A90" s="13"/>
    </row>
    <row r="91" spans="1:1" s="1" customFormat="1" x14ac:dyDescent="0.25">
      <c r="A91" s="13"/>
    </row>
    <row r="92" spans="1:1" s="1" customFormat="1" x14ac:dyDescent="0.25">
      <c r="A92" s="13"/>
    </row>
    <row r="93" spans="1:1" s="1" customFormat="1" x14ac:dyDescent="0.25">
      <c r="A93" s="13"/>
    </row>
    <row r="94" spans="1:1" s="1" customFormat="1" x14ac:dyDescent="0.25">
      <c r="A94" s="13"/>
    </row>
    <row r="95" spans="1:1" s="1" customFormat="1" x14ac:dyDescent="0.25">
      <c r="A95" s="13"/>
    </row>
    <row r="96" spans="1:1" s="1" customFormat="1" x14ac:dyDescent="0.25">
      <c r="A96" s="13"/>
    </row>
    <row r="97" spans="1:1" s="1" customFormat="1" x14ac:dyDescent="0.25">
      <c r="A97" s="13"/>
    </row>
    <row r="98" spans="1:1" s="1" customFormat="1" x14ac:dyDescent="0.25">
      <c r="A98" s="13"/>
    </row>
    <row r="99" spans="1:1" s="1" customFormat="1" x14ac:dyDescent="0.25">
      <c r="A99" s="1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11" sqref="D11"/>
    </sheetView>
  </sheetViews>
  <sheetFormatPr defaultRowHeight="15" x14ac:dyDescent="0.25"/>
  <cols>
    <col min="1" max="1" width="3.85546875" customWidth="1"/>
    <col min="2" max="2" width="50.28515625" customWidth="1"/>
    <col min="3" max="3" width="9.5703125" bestFit="1" customWidth="1"/>
    <col min="4" max="4" width="13.28515625" customWidth="1"/>
  </cols>
  <sheetData>
    <row r="1" spans="1:8" ht="21" x14ac:dyDescent="0.35">
      <c r="A1" s="1"/>
      <c r="B1" s="76" t="s">
        <v>64</v>
      </c>
      <c r="C1" s="76"/>
      <c r="D1" s="76"/>
      <c r="E1" s="6"/>
      <c r="F1" s="6"/>
      <c r="G1" s="6"/>
      <c r="H1" s="6"/>
    </row>
    <row r="2" spans="1:8" ht="15.75" x14ac:dyDescent="0.25">
      <c r="A2" s="1"/>
      <c r="B2" s="3" t="s">
        <v>6</v>
      </c>
      <c r="C2" s="1"/>
      <c r="D2" s="1"/>
      <c r="E2" s="1"/>
      <c r="F2" s="1"/>
      <c r="G2" s="1"/>
      <c r="H2" s="1"/>
    </row>
    <row r="3" spans="1:8" x14ac:dyDescent="0.25">
      <c r="A3" s="4"/>
      <c r="B3" s="78" t="s">
        <v>8</v>
      </c>
      <c r="C3" s="78"/>
      <c r="D3" s="78"/>
      <c r="E3" s="1"/>
      <c r="F3" s="1"/>
      <c r="G3" s="1"/>
      <c r="H3" s="1"/>
    </row>
    <row r="4" spans="1:8" x14ac:dyDescent="0.25">
      <c r="A4" s="7"/>
      <c r="B4" s="38" t="s">
        <v>0</v>
      </c>
      <c r="C4" s="7" t="s">
        <v>1</v>
      </c>
      <c r="D4" s="9" t="s">
        <v>26</v>
      </c>
      <c r="E4" s="1"/>
      <c r="F4" s="1"/>
      <c r="G4" s="1"/>
      <c r="H4" s="1"/>
    </row>
    <row r="5" spans="1:8" x14ac:dyDescent="0.25">
      <c r="A5" s="52"/>
      <c r="B5" s="58" t="s">
        <v>13</v>
      </c>
      <c r="C5" s="52"/>
      <c r="D5" s="52"/>
      <c r="E5" s="1"/>
      <c r="F5" s="1"/>
      <c r="G5" s="1"/>
      <c r="H5" s="1"/>
    </row>
    <row r="6" spans="1:8" s="20" customFormat="1" x14ac:dyDescent="0.25">
      <c r="A6" s="59">
        <v>1</v>
      </c>
      <c r="B6" s="55" t="s">
        <v>88</v>
      </c>
      <c r="C6" s="54">
        <v>7200</v>
      </c>
      <c r="D6" s="60">
        <v>7200</v>
      </c>
    </row>
    <row r="7" spans="1:8" s="5" customFormat="1" x14ac:dyDescent="0.25">
      <c r="A7" s="55"/>
      <c r="B7" s="51" t="s">
        <v>14</v>
      </c>
      <c r="C7" s="55"/>
      <c r="D7" s="54"/>
    </row>
    <row r="8" spans="1:8" ht="30" x14ac:dyDescent="0.25">
      <c r="A8" s="55">
        <v>1</v>
      </c>
      <c r="B8" s="44" t="s">
        <v>99</v>
      </c>
      <c r="C8" s="54">
        <v>3080</v>
      </c>
      <c r="D8" s="54">
        <v>10280</v>
      </c>
    </row>
    <row r="9" spans="1:8" x14ac:dyDescent="0.25">
      <c r="A9" s="55"/>
      <c r="B9" s="54" t="s">
        <v>15</v>
      </c>
      <c r="C9" s="55"/>
      <c r="D9" s="55"/>
    </row>
    <row r="10" spans="1:8" x14ac:dyDescent="0.25">
      <c r="A10" s="55">
        <v>1</v>
      </c>
      <c r="B10" s="57" t="s">
        <v>102</v>
      </c>
      <c r="C10" s="61">
        <v>2400</v>
      </c>
      <c r="D10" s="61">
        <v>12680</v>
      </c>
    </row>
    <row r="11" spans="1:8" x14ac:dyDescent="0.25">
      <c r="A11" s="55"/>
      <c r="B11" s="56"/>
      <c r="C11" s="55"/>
      <c r="D11" s="55"/>
    </row>
    <row r="12" spans="1:8" x14ac:dyDescent="0.25">
      <c r="A12" s="55"/>
      <c r="B12" s="56"/>
      <c r="C12" s="55"/>
      <c r="D12" s="55"/>
    </row>
    <row r="13" spans="1:8" x14ac:dyDescent="0.25">
      <c r="A13" s="55"/>
      <c r="B13" s="62"/>
      <c r="C13" s="54"/>
      <c r="D13" s="54"/>
    </row>
    <row r="14" spans="1:8" x14ac:dyDescent="0.25">
      <c r="A14" s="55"/>
      <c r="B14" s="62"/>
      <c r="C14" s="55"/>
      <c r="D14" s="55"/>
    </row>
    <row r="15" spans="1:8" x14ac:dyDescent="0.25">
      <c r="A15" s="55"/>
      <c r="B15" s="57"/>
      <c r="C15" s="55"/>
      <c r="D15" s="54"/>
    </row>
    <row r="16" spans="1:8" x14ac:dyDescent="0.25">
      <c r="A16" s="55"/>
      <c r="B16" s="62"/>
      <c r="C16" s="54"/>
      <c r="D16" s="54"/>
    </row>
    <row r="17" spans="1:4" x14ac:dyDescent="0.25">
      <c r="A17" s="55"/>
      <c r="B17" s="62"/>
      <c r="C17" s="55"/>
      <c r="D17" s="55"/>
    </row>
    <row r="18" spans="1:4" x14ac:dyDescent="0.25">
      <c r="A18" s="55"/>
      <c r="B18" s="57"/>
      <c r="C18" s="55"/>
      <c r="D18" s="55"/>
    </row>
    <row r="19" spans="1:4" x14ac:dyDescent="0.25">
      <c r="A19" s="55"/>
      <c r="B19" s="62"/>
      <c r="C19" s="54"/>
      <c r="D19" s="54"/>
    </row>
    <row r="20" spans="1:4" x14ac:dyDescent="0.25">
      <c r="A20" s="55"/>
      <c r="B20" s="62"/>
      <c r="C20" s="55"/>
      <c r="D20" s="55"/>
    </row>
    <row r="21" spans="1:4" x14ac:dyDescent="0.25">
      <c r="A21" s="55"/>
      <c r="B21" s="56"/>
      <c r="C21" s="55"/>
      <c r="D21" s="55"/>
    </row>
    <row r="22" spans="1:4" x14ac:dyDescent="0.25">
      <c r="A22" s="55"/>
      <c r="B22" s="62"/>
      <c r="C22" s="54"/>
      <c r="D22" s="54"/>
    </row>
    <row r="23" spans="1:4" x14ac:dyDescent="0.25">
      <c r="A23" s="55"/>
      <c r="B23" s="62"/>
      <c r="C23" s="54"/>
      <c r="D23" s="54"/>
    </row>
    <row r="24" spans="1:4" x14ac:dyDescent="0.25">
      <c r="A24" s="55"/>
      <c r="B24" s="57"/>
      <c r="C24" s="55"/>
      <c r="D24" s="55"/>
    </row>
    <row r="25" spans="1:4" x14ac:dyDescent="0.25">
      <c r="A25" s="55"/>
      <c r="B25" s="63"/>
      <c r="C25" s="54"/>
      <c r="D25" s="54"/>
    </row>
    <row r="26" spans="1:4" x14ac:dyDescent="0.25">
      <c r="A26" s="55"/>
      <c r="B26" s="54"/>
      <c r="C26" s="54"/>
      <c r="D26" s="54"/>
    </row>
    <row r="27" spans="1:4" x14ac:dyDescent="0.25">
      <c r="A27" s="55"/>
      <c r="B27" s="55"/>
      <c r="C27" s="55"/>
      <c r="D27" s="55"/>
    </row>
    <row r="28" spans="1:4" x14ac:dyDescent="0.25">
      <c r="A28" s="55"/>
      <c r="B28" s="54"/>
      <c r="C28" s="54"/>
      <c r="D28" s="54"/>
    </row>
    <row r="29" spans="1:4" x14ac:dyDescent="0.25">
      <c r="A29" s="55"/>
      <c r="B29" s="55"/>
      <c r="C29" s="55"/>
      <c r="D29" s="55"/>
    </row>
    <row r="30" spans="1:4" x14ac:dyDescent="0.25">
      <c r="A30" s="64"/>
      <c r="B30" s="64"/>
      <c r="C30" s="64"/>
      <c r="D30" s="64"/>
    </row>
    <row r="31" spans="1:4" x14ac:dyDescent="0.25">
      <c r="A31" s="64"/>
      <c r="B31" s="64"/>
      <c r="C31" s="64"/>
      <c r="D31" s="6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D12" sqref="D12"/>
    </sheetView>
  </sheetViews>
  <sheetFormatPr defaultRowHeight="15" x14ac:dyDescent="0.25"/>
  <cols>
    <col min="1" max="1" width="6.5703125" customWidth="1"/>
    <col min="2" max="2" width="45.7109375" customWidth="1"/>
  </cols>
  <sheetData>
    <row r="1" spans="1:5" ht="21" x14ac:dyDescent="0.35">
      <c r="A1" s="10"/>
      <c r="B1" s="76" t="s">
        <v>61</v>
      </c>
      <c r="C1" s="76"/>
      <c r="D1" s="76"/>
      <c r="E1" s="6"/>
    </row>
    <row r="2" spans="1:5" ht="15.75" x14ac:dyDescent="0.25">
      <c r="A2" s="10"/>
      <c r="B2" s="3" t="s">
        <v>6</v>
      </c>
      <c r="C2" s="1"/>
      <c r="D2" s="1"/>
      <c r="E2" s="1"/>
    </row>
    <row r="3" spans="1:5" ht="15.75" x14ac:dyDescent="0.25">
      <c r="A3" s="10"/>
      <c r="B3" s="75" t="s">
        <v>43</v>
      </c>
      <c r="C3" s="75"/>
      <c r="D3" s="75"/>
      <c r="E3" s="1"/>
    </row>
    <row r="4" spans="1:5" ht="26.25" x14ac:dyDescent="0.25">
      <c r="A4" s="11"/>
      <c r="B4" s="7" t="s">
        <v>0</v>
      </c>
      <c r="C4" s="9" t="s">
        <v>1</v>
      </c>
      <c r="D4" s="9" t="s">
        <v>26</v>
      </c>
      <c r="E4" s="1"/>
    </row>
    <row r="5" spans="1:5" x14ac:dyDescent="0.25">
      <c r="A5" s="50"/>
      <c r="B5" s="51" t="s">
        <v>3</v>
      </c>
      <c r="C5" s="44"/>
      <c r="D5" s="44"/>
      <c r="E5" s="1"/>
    </row>
    <row r="6" spans="1:5" x14ac:dyDescent="0.25">
      <c r="A6" s="50">
        <v>1</v>
      </c>
      <c r="B6" s="44" t="s">
        <v>73</v>
      </c>
      <c r="C6" s="44">
        <v>4097</v>
      </c>
      <c r="D6" s="44">
        <f>C6</f>
        <v>4097</v>
      </c>
      <c r="E6" s="19"/>
    </row>
    <row r="7" spans="1:5" x14ac:dyDescent="0.25">
      <c r="A7" s="71"/>
      <c r="B7" s="51" t="s">
        <v>13</v>
      </c>
      <c r="C7" s="44"/>
      <c r="D7" s="51"/>
      <c r="E7" s="2"/>
    </row>
    <row r="8" spans="1:5" x14ac:dyDescent="0.25">
      <c r="A8" s="50">
        <v>1</v>
      </c>
      <c r="B8" s="44" t="s">
        <v>89</v>
      </c>
      <c r="C8" s="51">
        <v>27054.400000000001</v>
      </c>
      <c r="D8" s="51">
        <v>31151.4</v>
      </c>
      <c r="E8" s="1"/>
    </row>
    <row r="9" spans="1:5" x14ac:dyDescent="0.25">
      <c r="A9" s="65"/>
      <c r="B9" s="51" t="s">
        <v>18</v>
      </c>
      <c r="C9" s="51"/>
      <c r="D9" s="44"/>
      <c r="E9" s="2"/>
    </row>
    <row r="10" spans="1:5" ht="30" x14ac:dyDescent="0.25">
      <c r="A10" s="65">
        <v>1</v>
      </c>
      <c r="B10" s="44" t="s">
        <v>119</v>
      </c>
      <c r="C10" s="44">
        <v>7089.1</v>
      </c>
      <c r="D10" s="44"/>
      <c r="E10" s="2"/>
    </row>
    <row r="11" spans="1:5" x14ac:dyDescent="0.25">
      <c r="A11" s="65">
        <v>2</v>
      </c>
      <c r="B11" s="44" t="s">
        <v>120</v>
      </c>
      <c r="C11" s="44">
        <v>10500</v>
      </c>
      <c r="D11" s="44"/>
      <c r="E11" s="2"/>
    </row>
    <row r="12" spans="1:5" x14ac:dyDescent="0.25">
      <c r="A12" s="65"/>
      <c r="B12" s="51" t="s">
        <v>115</v>
      </c>
      <c r="C12" s="51">
        <f>SUM(C10:C11)</f>
        <v>17589.099999999999</v>
      </c>
      <c r="D12" s="51">
        <f>C12+D8</f>
        <v>48740.5</v>
      </c>
      <c r="E12" s="2"/>
    </row>
    <row r="13" spans="1:5" x14ac:dyDescent="0.25">
      <c r="A13" s="65"/>
      <c r="B13" s="51"/>
      <c r="C13" s="51"/>
      <c r="D13" s="44"/>
      <c r="E13" s="2"/>
    </row>
    <row r="14" spans="1:5" x14ac:dyDescent="0.25">
      <c r="A14" s="65"/>
      <c r="B14" s="51"/>
      <c r="C14" s="51"/>
      <c r="D14" s="44"/>
      <c r="E14" s="2"/>
    </row>
    <row r="15" spans="1:5" x14ac:dyDescent="0.25">
      <c r="A15" s="65"/>
      <c r="B15" s="51"/>
      <c r="C15" s="51"/>
      <c r="D15" s="44"/>
      <c r="E15" s="2"/>
    </row>
    <row r="16" spans="1:5" x14ac:dyDescent="0.25">
      <c r="A16" s="65"/>
      <c r="B16" s="51"/>
      <c r="C16" s="51"/>
      <c r="D16" s="44"/>
      <c r="E16" s="2"/>
    </row>
    <row r="17" spans="1:5" x14ac:dyDescent="0.25">
      <c r="A17" s="65"/>
      <c r="B17" s="51"/>
      <c r="C17" s="51"/>
      <c r="D17" s="44"/>
      <c r="E17" s="2"/>
    </row>
    <row r="18" spans="1:5" x14ac:dyDescent="0.25">
      <c r="A18" s="65"/>
      <c r="B18" s="51"/>
      <c r="C18" s="51"/>
      <c r="D18" s="44"/>
      <c r="E18" s="2"/>
    </row>
    <row r="19" spans="1:5" x14ac:dyDescent="0.25">
      <c r="A19" s="65"/>
      <c r="B19" s="51"/>
      <c r="C19" s="51"/>
      <c r="D19" s="44"/>
      <c r="E19" s="2"/>
    </row>
    <row r="20" spans="1:5" x14ac:dyDescent="0.25">
      <c r="A20" s="65"/>
      <c r="B20" s="51"/>
      <c r="C20" s="51"/>
      <c r="D20" s="44"/>
      <c r="E20" s="2"/>
    </row>
    <row r="21" spans="1:5" x14ac:dyDescent="0.25">
      <c r="A21" s="65"/>
      <c r="B21" s="51"/>
      <c r="C21" s="51"/>
      <c r="D21" s="44"/>
      <c r="E21" s="2"/>
    </row>
    <row r="22" spans="1:5" x14ac:dyDescent="0.25">
      <c r="A22" s="65"/>
      <c r="B22" s="44"/>
      <c r="C22" s="44"/>
      <c r="D22" s="44"/>
      <c r="E22" s="2"/>
    </row>
    <row r="23" spans="1:5" x14ac:dyDescent="0.25">
      <c r="A23" s="65"/>
      <c r="B23" s="44"/>
      <c r="C23" s="44"/>
      <c r="D23" s="44"/>
      <c r="E23" s="1"/>
    </row>
    <row r="24" spans="1:5" x14ac:dyDescent="0.25">
      <c r="A24" s="66"/>
      <c r="B24" s="44"/>
      <c r="C24" s="44"/>
      <c r="D24" s="51"/>
      <c r="E24" s="2"/>
    </row>
    <row r="25" spans="1:5" x14ac:dyDescent="0.25">
      <c r="A25" s="66"/>
      <c r="B25" s="51"/>
      <c r="C25" s="51"/>
      <c r="D25" s="51"/>
      <c r="E25" s="1"/>
    </row>
    <row r="26" spans="1:5" x14ac:dyDescent="0.25">
      <c r="A26" s="50"/>
      <c r="B26" s="51"/>
      <c r="C26" s="44"/>
      <c r="D26" s="44"/>
      <c r="E26" s="1"/>
    </row>
    <row r="27" spans="1:5" x14ac:dyDescent="0.25">
      <c r="A27" s="50"/>
      <c r="B27" s="44"/>
      <c r="C27" s="44"/>
      <c r="D27" s="44"/>
      <c r="E27" s="1"/>
    </row>
    <row r="28" spans="1:5" x14ac:dyDescent="0.25">
      <c r="A28" s="50"/>
      <c r="B28" s="44"/>
      <c r="C28" s="44"/>
      <c r="D28" s="51"/>
      <c r="E28" s="1"/>
    </row>
    <row r="29" spans="1:5" x14ac:dyDescent="0.25">
      <c r="A29" s="50"/>
      <c r="B29" s="51"/>
      <c r="C29" s="51"/>
      <c r="D29" s="51"/>
      <c r="E29" s="1"/>
    </row>
    <row r="30" spans="1:5" x14ac:dyDescent="0.25">
      <c r="A30" s="50"/>
      <c r="B30" s="51"/>
      <c r="C30" s="44"/>
      <c r="D30" s="44"/>
      <c r="E30" s="1"/>
    </row>
    <row r="31" spans="1:5" x14ac:dyDescent="0.25">
      <c r="A31" s="50"/>
      <c r="B31" s="44"/>
      <c r="C31" s="44"/>
      <c r="D31" s="44"/>
      <c r="E31" s="1"/>
    </row>
    <row r="32" spans="1:5" x14ac:dyDescent="0.25">
      <c r="A32" s="50"/>
      <c r="B32" s="44"/>
      <c r="C32" s="44"/>
      <c r="D32" s="44"/>
      <c r="E32" s="1"/>
    </row>
    <row r="33" spans="1:5" x14ac:dyDescent="0.25">
      <c r="A33" s="50"/>
      <c r="B33" s="51"/>
      <c r="C33" s="51"/>
      <c r="D33" s="51"/>
      <c r="E33" s="1"/>
    </row>
    <row r="34" spans="1:5" x14ac:dyDescent="0.25">
      <c r="A34" s="72"/>
      <c r="B34" s="73"/>
      <c r="C34" s="73"/>
      <c r="D34" s="73"/>
      <c r="E34" s="1"/>
    </row>
    <row r="35" spans="1:5" x14ac:dyDescent="0.25">
      <c r="A35" s="64"/>
      <c r="B35" s="64"/>
      <c r="C35" s="64"/>
      <c r="D35" s="64"/>
    </row>
    <row r="36" spans="1:5" x14ac:dyDescent="0.25">
      <c r="A36" s="64"/>
      <c r="B36" s="64"/>
      <c r="C36" s="64"/>
      <c r="D36" s="6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E9" sqref="E9"/>
    </sheetView>
  </sheetViews>
  <sheetFormatPr defaultRowHeight="15" x14ac:dyDescent="0.25"/>
  <cols>
    <col min="1" max="1" width="18.7109375" customWidth="1"/>
    <col min="2" max="2" width="9.42578125" customWidth="1"/>
    <col min="3" max="3" width="9" customWidth="1"/>
    <col min="4" max="4" width="9.28515625" customWidth="1"/>
    <col min="5" max="5" width="9.42578125" customWidth="1"/>
    <col min="6" max="6" width="10.28515625" customWidth="1"/>
    <col min="7" max="7" width="9" customWidth="1"/>
    <col min="8" max="8" width="10.140625" customWidth="1"/>
    <col min="9" max="9" width="9.85546875" customWidth="1"/>
    <col min="10" max="10" width="9.7109375" customWidth="1"/>
    <col min="11" max="11" width="8.7109375" customWidth="1"/>
    <col min="12" max="12" width="8.5703125" customWidth="1"/>
    <col min="13" max="13" width="8.7109375" customWidth="1"/>
    <col min="14" max="14" width="10.28515625" customWidth="1"/>
  </cols>
  <sheetData>
    <row r="1" spans="1:14" x14ac:dyDescent="0.25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81" t="s">
        <v>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4" customFormat="1" x14ac:dyDescent="0.25">
      <c r="A3" s="82"/>
      <c r="B3" s="83" t="s">
        <v>2</v>
      </c>
      <c r="C3" s="83" t="s">
        <v>9</v>
      </c>
      <c r="D3" s="83" t="s">
        <v>3</v>
      </c>
      <c r="E3" s="83" t="s">
        <v>10</v>
      </c>
      <c r="F3" s="83" t="s">
        <v>11</v>
      </c>
      <c r="G3" s="83" t="s">
        <v>12</v>
      </c>
      <c r="H3" s="83" t="s">
        <v>13</v>
      </c>
      <c r="I3" s="83" t="s">
        <v>14</v>
      </c>
      <c r="J3" s="83" t="s">
        <v>15</v>
      </c>
      <c r="K3" s="83" t="s">
        <v>16</v>
      </c>
      <c r="L3" s="83" t="s">
        <v>17</v>
      </c>
      <c r="M3" s="83" t="s">
        <v>18</v>
      </c>
      <c r="N3" s="83" t="s">
        <v>19</v>
      </c>
    </row>
    <row r="4" spans="1:14" ht="24.75" customHeight="1" x14ac:dyDescent="0.25">
      <c r="A4" s="7" t="s">
        <v>50</v>
      </c>
      <c r="B4" s="84">
        <f>B5+B6</f>
        <v>20278.57</v>
      </c>
      <c r="C4" s="84">
        <f t="shared" ref="C4:N4" si="0">C5+C6</f>
        <v>20278.57</v>
      </c>
      <c r="D4" s="84">
        <f t="shared" si="0"/>
        <v>20278.57</v>
      </c>
      <c r="E4" s="84">
        <f>E5+E6+E7+E8</f>
        <v>20278.57</v>
      </c>
      <c r="F4" s="84">
        <f t="shared" si="0"/>
        <v>20278.57</v>
      </c>
      <c r="G4" s="84">
        <f t="shared" si="0"/>
        <v>20278.57</v>
      </c>
      <c r="H4" s="84">
        <f t="shared" si="0"/>
        <v>20278.57</v>
      </c>
      <c r="I4" s="84">
        <f t="shared" si="0"/>
        <v>20278.57</v>
      </c>
      <c r="J4" s="84">
        <f t="shared" si="0"/>
        <v>20278.57</v>
      </c>
      <c r="K4" s="84">
        <f t="shared" si="0"/>
        <v>20278.57</v>
      </c>
      <c r="L4" s="84">
        <f t="shared" si="0"/>
        <v>20278.57</v>
      </c>
      <c r="M4" s="84">
        <f t="shared" si="0"/>
        <v>20278.57</v>
      </c>
      <c r="N4" s="84">
        <f t="shared" si="0"/>
        <v>243342.83999999997</v>
      </c>
    </row>
    <row r="5" spans="1:14" ht="32.25" customHeight="1" x14ac:dyDescent="0.25">
      <c r="A5" s="7" t="s">
        <v>51</v>
      </c>
      <c r="B5" s="85">
        <v>8595.89</v>
      </c>
      <c r="C5" s="85">
        <v>8595.89</v>
      </c>
      <c r="D5" s="85">
        <v>8595.89</v>
      </c>
      <c r="E5" s="85">
        <v>8595.89</v>
      </c>
      <c r="F5" s="85">
        <v>8595.89</v>
      </c>
      <c r="G5" s="85">
        <v>8595.89</v>
      </c>
      <c r="H5" s="85">
        <v>8595.89</v>
      </c>
      <c r="I5" s="85">
        <v>8595.89</v>
      </c>
      <c r="J5" s="85">
        <v>8595.89</v>
      </c>
      <c r="K5" s="85">
        <v>8595.89</v>
      </c>
      <c r="L5" s="85">
        <v>8595.89</v>
      </c>
      <c r="M5" s="85">
        <v>8595.89</v>
      </c>
      <c r="N5" s="85">
        <f t="shared" ref="N5:N8" si="1">SUM(B5:M5)</f>
        <v>103150.68</v>
      </c>
    </row>
    <row r="6" spans="1:14" ht="29.25" customHeight="1" x14ac:dyDescent="0.25">
      <c r="A6" s="7" t="s">
        <v>52</v>
      </c>
      <c r="B6" s="85">
        <v>11682.68</v>
      </c>
      <c r="C6" s="85">
        <v>11682.68</v>
      </c>
      <c r="D6" s="85">
        <v>11682.68</v>
      </c>
      <c r="E6" s="85">
        <v>11682.68</v>
      </c>
      <c r="F6" s="85">
        <v>11682.68</v>
      </c>
      <c r="G6" s="85">
        <v>11682.68</v>
      </c>
      <c r="H6" s="85">
        <v>11682.68</v>
      </c>
      <c r="I6" s="85">
        <v>11682.68</v>
      </c>
      <c r="J6" s="85">
        <v>11682.68</v>
      </c>
      <c r="K6" s="85">
        <v>11682.68</v>
      </c>
      <c r="L6" s="86">
        <v>11682.68</v>
      </c>
      <c r="M6" s="85">
        <v>11682.68</v>
      </c>
      <c r="N6" s="85">
        <f t="shared" si="1"/>
        <v>140192.15999999997</v>
      </c>
    </row>
    <row r="7" spans="1:14" ht="29.25" customHeight="1" x14ac:dyDescent="0.25">
      <c r="A7" s="7" t="s">
        <v>74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6"/>
      <c r="M7" s="85"/>
      <c r="N7" s="85"/>
    </row>
    <row r="8" spans="1:14" ht="15" customHeight="1" x14ac:dyDescent="0.25">
      <c r="A8" s="7" t="s">
        <v>53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>
        <f t="shared" si="1"/>
        <v>0</v>
      </c>
    </row>
    <row r="9" spans="1:14" ht="27" customHeight="1" x14ac:dyDescent="0.25">
      <c r="A9" s="8" t="s">
        <v>20</v>
      </c>
      <c r="B9" s="84">
        <f>B10+B11+B12+B13</f>
        <v>4957.05</v>
      </c>
      <c r="C9" s="84">
        <f t="shared" ref="C9:M9" si="2">C10+C11+C12+C13</f>
        <v>4124.45</v>
      </c>
      <c r="D9" s="84">
        <f t="shared" si="2"/>
        <v>4116.1900000000005</v>
      </c>
      <c r="E9" s="84">
        <f t="shared" si="2"/>
        <v>5478.3899999999994</v>
      </c>
      <c r="F9" s="84">
        <f t="shared" si="2"/>
        <v>6844.5499999999993</v>
      </c>
      <c r="G9" s="84">
        <f t="shared" si="2"/>
        <v>7134.21</v>
      </c>
      <c r="H9" s="84">
        <f t="shared" si="2"/>
        <v>2417.69</v>
      </c>
      <c r="I9" s="84">
        <f t="shared" si="2"/>
        <v>8953.67</v>
      </c>
      <c r="J9" s="84">
        <f t="shared" si="2"/>
        <v>3507.1000000000004</v>
      </c>
      <c r="K9" s="84">
        <f t="shared" si="2"/>
        <v>2717.69</v>
      </c>
      <c r="L9" s="84">
        <f t="shared" si="2"/>
        <v>14325.6</v>
      </c>
      <c r="M9" s="84">
        <f t="shared" si="2"/>
        <v>14531.09</v>
      </c>
      <c r="N9" s="84">
        <f t="shared" ref="N9:N23" si="3">SUM(B9:M9)</f>
        <v>79107.679999999993</v>
      </c>
    </row>
    <row r="10" spans="1:14" ht="25.5" customHeight="1" x14ac:dyDescent="0.25">
      <c r="A10" s="7" t="s">
        <v>21</v>
      </c>
      <c r="B10" s="85">
        <v>1373.92</v>
      </c>
      <c r="C10" s="85">
        <v>1223.92</v>
      </c>
      <c r="D10" s="85">
        <v>1523.92</v>
      </c>
      <c r="E10" s="85">
        <v>1823.92</v>
      </c>
      <c r="F10" s="85">
        <v>1223.92</v>
      </c>
      <c r="G10" s="85">
        <v>1223.92</v>
      </c>
      <c r="H10" s="85">
        <v>1823.92</v>
      </c>
      <c r="I10" s="85">
        <v>3506.22</v>
      </c>
      <c r="J10" s="85">
        <v>1523.92</v>
      </c>
      <c r="K10" s="85">
        <v>2123.92</v>
      </c>
      <c r="L10" s="85">
        <v>2830.42</v>
      </c>
      <c r="M10" s="85">
        <v>1223.92</v>
      </c>
      <c r="N10" s="85">
        <f t="shared" si="3"/>
        <v>21425.839999999997</v>
      </c>
    </row>
    <row r="11" spans="1:14" ht="24.95" customHeight="1" x14ac:dyDescent="0.25">
      <c r="A11" s="7" t="s">
        <v>54</v>
      </c>
      <c r="B11" s="87">
        <v>3426</v>
      </c>
      <c r="C11" s="85">
        <v>1713</v>
      </c>
      <c r="D11" s="85">
        <v>1998.5</v>
      </c>
      <c r="E11" s="85"/>
      <c r="F11" s="85">
        <v>300</v>
      </c>
      <c r="G11" s="87">
        <v>4319</v>
      </c>
      <c r="H11" s="85"/>
      <c r="I11" s="85"/>
      <c r="J11" s="85"/>
      <c r="K11" s="85"/>
      <c r="L11" s="85">
        <v>1950</v>
      </c>
      <c r="M11" s="85">
        <v>4319.3999999999996</v>
      </c>
      <c r="N11" s="85">
        <f>SUM(B11:M11)</f>
        <v>18025.900000000001</v>
      </c>
    </row>
    <row r="12" spans="1:14" ht="15" customHeight="1" x14ac:dyDescent="0.25">
      <c r="A12" s="88" t="s">
        <v>29</v>
      </c>
      <c r="B12" s="87">
        <v>157.13</v>
      </c>
      <c r="C12" s="85"/>
      <c r="D12" s="85"/>
      <c r="E12" s="85">
        <v>875.64</v>
      </c>
      <c r="F12" s="85">
        <v>4726.8599999999997</v>
      </c>
      <c r="G12" s="87"/>
      <c r="H12" s="85"/>
      <c r="I12" s="85">
        <v>3072.38</v>
      </c>
      <c r="J12" s="85"/>
      <c r="K12" s="85"/>
      <c r="L12" s="85">
        <v>7562</v>
      </c>
      <c r="M12" s="85">
        <v>8394</v>
      </c>
      <c r="N12" s="85">
        <f t="shared" si="3"/>
        <v>24788.01</v>
      </c>
    </row>
    <row r="13" spans="1:14" ht="15" customHeight="1" x14ac:dyDescent="0.25">
      <c r="A13" s="7" t="s">
        <v>22</v>
      </c>
      <c r="B13" s="85"/>
      <c r="C13" s="85">
        <v>1187.53</v>
      </c>
      <c r="D13" s="85">
        <v>593.77</v>
      </c>
      <c r="E13" s="85">
        <v>2778.83</v>
      </c>
      <c r="F13" s="85">
        <v>593.77</v>
      </c>
      <c r="G13" s="85">
        <v>1591.29</v>
      </c>
      <c r="H13" s="85">
        <v>593.77</v>
      </c>
      <c r="I13" s="85">
        <v>2375.0700000000002</v>
      </c>
      <c r="J13" s="85">
        <v>1983.18</v>
      </c>
      <c r="K13" s="85">
        <v>593.77</v>
      </c>
      <c r="L13" s="85">
        <v>1983.18</v>
      </c>
      <c r="M13" s="85">
        <v>593.77</v>
      </c>
      <c r="N13" s="85">
        <f t="shared" si="3"/>
        <v>14867.93</v>
      </c>
    </row>
    <row r="14" spans="1:14" ht="24.95" customHeight="1" x14ac:dyDescent="0.25">
      <c r="A14" s="8" t="s">
        <v>23</v>
      </c>
      <c r="B14" s="84">
        <f>B15+B16+B17</f>
        <v>0</v>
      </c>
      <c r="C14" s="84">
        <f t="shared" ref="C14:M14" si="4">C15+C16+C17</f>
        <v>0</v>
      </c>
      <c r="D14" s="84">
        <f t="shared" si="4"/>
        <v>4097</v>
      </c>
      <c r="E14" s="84">
        <f t="shared" si="4"/>
        <v>0</v>
      </c>
      <c r="F14" s="84">
        <f t="shared" si="4"/>
        <v>0</v>
      </c>
      <c r="G14" s="84">
        <f t="shared" si="4"/>
        <v>0</v>
      </c>
      <c r="H14" s="84">
        <f t="shared" si="4"/>
        <v>34254.400000000001</v>
      </c>
      <c r="I14" s="89">
        <f t="shared" si="4"/>
        <v>3080</v>
      </c>
      <c r="J14" s="84">
        <f t="shared" si="4"/>
        <v>2400</v>
      </c>
      <c r="K14" s="84">
        <f t="shared" si="4"/>
        <v>0</v>
      </c>
      <c r="L14" s="84">
        <f t="shared" si="4"/>
        <v>0</v>
      </c>
      <c r="M14" s="84">
        <f t="shared" si="4"/>
        <v>17589.099999999999</v>
      </c>
      <c r="N14" s="84">
        <f t="shared" si="3"/>
        <v>61420.5</v>
      </c>
    </row>
    <row r="15" spans="1:14" ht="26.25" customHeight="1" x14ac:dyDescent="0.25">
      <c r="A15" s="7" t="s">
        <v>55</v>
      </c>
      <c r="B15" s="85"/>
      <c r="C15" s="85"/>
      <c r="D15" s="85"/>
      <c r="E15" s="86"/>
      <c r="F15" s="85"/>
      <c r="G15" s="86"/>
      <c r="H15" s="85">
        <v>7200</v>
      </c>
      <c r="I15" s="86">
        <v>3080</v>
      </c>
      <c r="J15" s="85">
        <v>2400</v>
      </c>
      <c r="K15" s="85"/>
      <c r="L15" s="85"/>
      <c r="M15" s="85"/>
      <c r="N15" s="84">
        <f t="shared" si="3"/>
        <v>12680</v>
      </c>
    </row>
    <row r="16" spans="1:14" ht="25.5" customHeight="1" x14ac:dyDescent="0.25">
      <c r="A16" s="7" t="s">
        <v>56</v>
      </c>
      <c r="B16" s="85"/>
      <c r="C16" s="87"/>
      <c r="D16" s="85"/>
      <c r="E16" s="85"/>
      <c r="F16" s="85"/>
      <c r="G16" s="85"/>
      <c r="H16" s="85"/>
      <c r="I16" s="86"/>
      <c r="J16" s="85"/>
      <c r="K16" s="85"/>
      <c r="L16" s="85"/>
      <c r="M16" s="85"/>
      <c r="N16" s="85">
        <f t="shared" si="3"/>
        <v>0</v>
      </c>
    </row>
    <row r="17" spans="1:14" ht="15" customHeight="1" x14ac:dyDescent="0.25">
      <c r="A17" s="88" t="s">
        <v>57</v>
      </c>
      <c r="B17" s="85"/>
      <c r="C17" s="87"/>
      <c r="D17" s="85">
        <v>4097</v>
      </c>
      <c r="E17" s="85"/>
      <c r="F17" s="85"/>
      <c r="G17" s="85"/>
      <c r="H17" s="85">
        <v>27054.400000000001</v>
      </c>
      <c r="I17" s="86"/>
      <c r="J17" s="85"/>
      <c r="K17" s="85"/>
      <c r="L17" s="85"/>
      <c r="M17" s="85">
        <v>17589.099999999999</v>
      </c>
      <c r="N17" s="85">
        <f t="shared" si="3"/>
        <v>48740.5</v>
      </c>
    </row>
    <row r="18" spans="1:14" ht="25.5" customHeight="1" x14ac:dyDescent="0.25">
      <c r="A18" s="90" t="s">
        <v>58</v>
      </c>
      <c r="B18" s="85"/>
      <c r="C18" s="87"/>
      <c r="D18" s="85"/>
      <c r="E18" s="85">
        <v>2719.15</v>
      </c>
      <c r="F18" s="85">
        <v>2870.22</v>
      </c>
      <c r="G18" s="85">
        <v>3474.47</v>
      </c>
      <c r="H18" s="85">
        <v>5165.3100000000004</v>
      </c>
      <c r="I18" s="86">
        <v>3172.34</v>
      </c>
      <c r="J18" s="85">
        <v>1812.77</v>
      </c>
      <c r="K18" s="85">
        <v>3323.41</v>
      </c>
      <c r="L18" s="85"/>
      <c r="M18" s="85"/>
      <c r="N18" s="85">
        <f t="shared" si="3"/>
        <v>22537.670000000002</v>
      </c>
    </row>
    <row r="19" spans="1:14" ht="15" customHeight="1" x14ac:dyDescent="0.25">
      <c r="A19" s="8" t="s">
        <v>45</v>
      </c>
      <c r="B19" s="84">
        <f>B20+B21+B22</f>
        <v>5389.8</v>
      </c>
      <c r="C19" s="84">
        <f t="shared" ref="C19:M19" si="5">C20+C21+C22</f>
        <v>3121.8</v>
      </c>
      <c r="D19" s="84">
        <f t="shared" si="5"/>
        <v>-1170</v>
      </c>
      <c r="E19" s="84">
        <f t="shared" si="5"/>
        <v>7543.33</v>
      </c>
      <c r="F19" s="84">
        <f t="shared" si="5"/>
        <v>1235.4000000000001</v>
      </c>
      <c r="G19" s="84">
        <f t="shared" si="5"/>
        <v>-301.79999999999995</v>
      </c>
      <c r="H19" s="84">
        <f t="shared" si="5"/>
        <v>1981.3400000000001</v>
      </c>
      <c r="I19" s="84">
        <f t="shared" si="5"/>
        <v>-4570.6400000000003</v>
      </c>
      <c r="J19" s="84">
        <f t="shared" si="5"/>
        <v>4605.05</v>
      </c>
      <c r="K19" s="84">
        <f t="shared" si="5"/>
        <v>8403.4599999999991</v>
      </c>
      <c r="L19" s="84">
        <f t="shared" si="5"/>
        <v>-1680.63</v>
      </c>
      <c r="M19" s="84">
        <f t="shared" si="5"/>
        <v>6443.59</v>
      </c>
      <c r="N19" s="84">
        <f t="shared" ref="N19:N22" si="6">SUM(B19:M19)</f>
        <v>31000.7</v>
      </c>
    </row>
    <row r="20" spans="1:14" ht="15" customHeight="1" x14ac:dyDescent="0.25">
      <c r="A20" s="7" t="s">
        <v>46</v>
      </c>
      <c r="B20" s="85">
        <v>885</v>
      </c>
      <c r="C20" s="85">
        <v>345</v>
      </c>
      <c r="D20" s="85">
        <v>1050</v>
      </c>
      <c r="E20" s="85">
        <v>565.5</v>
      </c>
      <c r="F20" s="85">
        <v>-375</v>
      </c>
      <c r="G20" s="85">
        <v>795</v>
      </c>
      <c r="H20" s="85">
        <v>753.95</v>
      </c>
      <c r="I20" s="86">
        <v>484.5</v>
      </c>
      <c r="J20" s="85">
        <v>325.5</v>
      </c>
      <c r="K20" s="85">
        <v>883.5</v>
      </c>
      <c r="L20" s="85">
        <v>1364</v>
      </c>
      <c r="M20" s="85">
        <v>899</v>
      </c>
      <c r="N20" s="84">
        <f t="shared" si="6"/>
        <v>7975.95</v>
      </c>
    </row>
    <row r="21" spans="1:14" ht="15" customHeight="1" x14ac:dyDescent="0.25">
      <c r="A21" s="7" t="s">
        <v>47</v>
      </c>
      <c r="B21" s="85"/>
      <c r="C21" s="87">
        <v>0</v>
      </c>
      <c r="D21" s="85">
        <v>0</v>
      </c>
      <c r="E21" s="85">
        <v>128.22999999999999</v>
      </c>
      <c r="F21" s="85"/>
      <c r="G21" s="85"/>
      <c r="H21" s="85"/>
      <c r="I21" s="86"/>
      <c r="J21" s="85"/>
      <c r="K21" s="85">
        <v>0</v>
      </c>
      <c r="L21" s="85"/>
      <c r="M21" s="85"/>
      <c r="N21" s="85">
        <f t="shared" si="6"/>
        <v>128.22999999999999</v>
      </c>
    </row>
    <row r="22" spans="1:14" ht="15" customHeight="1" x14ac:dyDescent="0.25">
      <c r="A22" s="88" t="s">
        <v>48</v>
      </c>
      <c r="B22" s="85">
        <v>4504.8</v>
      </c>
      <c r="C22" s="87">
        <v>2776.8</v>
      </c>
      <c r="D22" s="85">
        <v>-2220</v>
      </c>
      <c r="E22" s="85">
        <v>6849.6</v>
      </c>
      <c r="F22" s="85">
        <v>1610.4</v>
      </c>
      <c r="G22" s="85">
        <v>-1096.8</v>
      </c>
      <c r="H22" s="85">
        <v>1227.3900000000001</v>
      </c>
      <c r="I22" s="86">
        <v>-5055.1400000000003</v>
      </c>
      <c r="J22" s="85">
        <v>4279.55</v>
      </c>
      <c r="K22" s="85">
        <v>7519.96</v>
      </c>
      <c r="L22" s="85">
        <v>-3044.63</v>
      </c>
      <c r="M22" s="85">
        <v>5544.59</v>
      </c>
      <c r="N22" s="85">
        <f t="shared" si="6"/>
        <v>22896.519999999997</v>
      </c>
    </row>
    <row r="23" spans="1:14" ht="27" customHeight="1" x14ac:dyDescent="0.25">
      <c r="A23" s="8" t="s">
        <v>49</v>
      </c>
      <c r="B23" s="84">
        <v>12814.34</v>
      </c>
      <c r="C23" s="89">
        <v>12814.34</v>
      </c>
      <c r="D23" s="84">
        <v>12814.34</v>
      </c>
      <c r="E23" s="84">
        <v>12814.34</v>
      </c>
      <c r="F23" s="84">
        <v>12814.34</v>
      </c>
      <c r="G23" s="84">
        <v>12814.34</v>
      </c>
      <c r="H23" s="89">
        <v>12814.34</v>
      </c>
      <c r="I23" s="89">
        <v>12814.34</v>
      </c>
      <c r="J23" s="84">
        <v>12814.34</v>
      </c>
      <c r="K23" s="84">
        <v>12814.34</v>
      </c>
      <c r="L23" s="84">
        <v>12814.34</v>
      </c>
      <c r="M23" s="89">
        <v>12814.3</v>
      </c>
      <c r="N23" s="84">
        <f t="shared" si="3"/>
        <v>153772.03999999998</v>
      </c>
    </row>
    <row r="24" spans="1:14" ht="15" customHeight="1" x14ac:dyDescent="0.25">
      <c r="A24" s="84" t="s">
        <v>24</v>
      </c>
      <c r="B24" s="84">
        <f>B4+B9+B14+B18+B23+B19</f>
        <v>43439.76</v>
      </c>
      <c r="C24" s="84">
        <f t="shared" ref="C24:N24" si="7">C4+C9+C14+C18+C23+C19</f>
        <v>40339.160000000003</v>
      </c>
      <c r="D24" s="84">
        <f t="shared" si="7"/>
        <v>40136.100000000006</v>
      </c>
      <c r="E24" s="84">
        <f t="shared" si="7"/>
        <v>48833.78</v>
      </c>
      <c r="F24" s="84">
        <f t="shared" si="7"/>
        <v>44043.08</v>
      </c>
      <c r="G24" s="84">
        <f t="shared" si="7"/>
        <v>43399.789999999994</v>
      </c>
      <c r="H24" s="84">
        <f t="shared" si="7"/>
        <v>76911.649999999994</v>
      </c>
      <c r="I24" s="84">
        <f t="shared" si="7"/>
        <v>43728.28</v>
      </c>
      <c r="J24" s="84">
        <f t="shared" si="7"/>
        <v>45417.83</v>
      </c>
      <c r="K24" s="84">
        <f t="shared" si="7"/>
        <v>47537.469999999994</v>
      </c>
      <c r="L24" s="84">
        <f t="shared" si="7"/>
        <v>45737.88</v>
      </c>
      <c r="M24" s="84">
        <f t="shared" si="7"/>
        <v>71656.649999999994</v>
      </c>
      <c r="N24" s="84">
        <f t="shared" si="7"/>
        <v>591181.42999999993</v>
      </c>
    </row>
    <row r="25" spans="1:14" ht="12.95" customHeight="1" x14ac:dyDescent="0.25">
      <c r="A25" s="91" t="s">
        <v>62</v>
      </c>
      <c r="B25" s="91"/>
      <c r="C25" s="91"/>
      <c r="D25" s="20"/>
      <c r="E25" s="20"/>
      <c r="F25" s="20"/>
      <c r="G25" s="20"/>
      <c r="H25" s="20"/>
      <c r="I25" s="20"/>
      <c r="J25" s="20"/>
      <c r="K25" s="20"/>
      <c r="L25" s="91" t="s">
        <v>28</v>
      </c>
      <c r="M25" s="91"/>
      <c r="N25" s="91"/>
    </row>
    <row r="26" spans="1:14" ht="12.95" customHeight="1" x14ac:dyDescent="0.25">
      <c r="A26" s="92"/>
      <c r="B26" s="92"/>
      <c r="C26" s="92"/>
      <c r="D26" s="20"/>
      <c r="E26" s="20"/>
      <c r="F26" s="20"/>
      <c r="G26" s="20"/>
      <c r="H26" s="20"/>
      <c r="I26" s="20"/>
      <c r="J26" s="20"/>
      <c r="K26" s="20"/>
      <c r="L26" s="92"/>
      <c r="M26" s="92"/>
      <c r="N26" s="92"/>
    </row>
    <row r="27" spans="1:14" ht="12.95" customHeight="1" x14ac:dyDescent="0.25">
      <c r="A27" s="91" t="s">
        <v>27</v>
      </c>
      <c r="B27" s="91"/>
      <c r="C27" s="91"/>
      <c r="D27" s="20"/>
      <c r="E27" s="20"/>
      <c r="F27" s="20"/>
      <c r="G27" s="20"/>
      <c r="H27" s="20"/>
      <c r="I27" s="20"/>
      <c r="J27" s="20"/>
      <c r="K27" s="20"/>
      <c r="L27" s="91" t="s">
        <v>30</v>
      </c>
      <c r="M27" s="91"/>
      <c r="N27" s="91"/>
    </row>
    <row r="28" spans="1:14" ht="12.95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</sheetData>
  <mergeCells count="5">
    <mergeCell ref="A1:N1"/>
    <mergeCell ref="A25:C25"/>
    <mergeCell ref="L25:N25"/>
    <mergeCell ref="A27:C27"/>
    <mergeCell ref="L27:N27"/>
  </mergeCells>
  <pageMargins left="0.70866141732283472" right="0.70866141732283472" top="0.74803149606299213" bottom="0" header="0.31496062992125984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D23" sqref="D23"/>
    </sheetView>
  </sheetViews>
  <sheetFormatPr defaultRowHeight="15" x14ac:dyDescent="0.25"/>
  <cols>
    <col min="1" max="1" width="4.5703125" customWidth="1"/>
    <col min="2" max="2" width="55.85546875" customWidth="1"/>
    <col min="3" max="3" width="10.5703125" customWidth="1"/>
    <col min="4" max="4" width="12.7109375" customWidth="1"/>
  </cols>
  <sheetData>
    <row r="1" spans="1:4" ht="21" x14ac:dyDescent="0.35">
      <c r="A1" s="10"/>
      <c r="B1" s="79" t="s">
        <v>61</v>
      </c>
      <c r="C1" s="79"/>
      <c r="D1" s="79"/>
    </row>
    <row r="2" spans="1:4" ht="15.75" x14ac:dyDescent="0.25">
      <c r="A2" s="10"/>
      <c r="B2" s="3" t="s">
        <v>6</v>
      </c>
      <c r="C2" s="1"/>
      <c r="D2" s="1"/>
    </row>
    <row r="3" spans="1:4" ht="15.75" x14ac:dyDescent="0.25">
      <c r="A3" s="10"/>
      <c r="B3" s="75" t="s">
        <v>42</v>
      </c>
      <c r="C3" s="75"/>
      <c r="D3" s="75"/>
    </row>
    <row r="4" spans="1:4" x14ac:dyDescent="0.25">
      <c r="A4" s="11"/>
      <c r="B4" s="9" t="s">
        <v>0</v>
      </c>
      <c r="C4" s="9" t="s">
        <v>1</v>
      </c>
      <c r="D4" s="9" t="s">
        <v>26</v>
      </c>
    </row>
    <row r="5" spans="1:4" x14ac:dyDescent="0.25">
      <c r="A5" s="50"/>
      <c r="B5" s="51" t="s">
        <v>10</v>
      </c>
      <c r="C5" s="44"/>
      <c r="D5" s="44"/>
    </row>
    <row r="6" spans="1:4" x14ac:dyDescent="0.25">
      <c r="A6" s="50">
        <v>1</v>
      </c>
      <c r="B6" s="44" t="s">
        <v>78</v>
      </c>
      <c r="C6" s="44">
        <v>2719.15</v>
      </c>
      <c r="D6" s="51"/>
    </row>
    <row r="7" spans="1:4" x14ac:dyDescent="0.25">
      <c r="A7" s="50"/>
      <c r="B7" s="51" t="s">
        <v>76</v>
      </c>
      <c r="C7" s="51">
        <v>2719.15</v>
      </c>
      <c r="D7" s="51">
        <v>2719.15</v>
      </c>
    </row>
    <row r="8" spans="1:4" x14ac:dyDescent="0.25">
      <c r="A8" s="50"/>
      <c r="B8" s="51" t="s">
        <v>11</v>
      </c>
      <c r="C8" s="44"/>
      <c r="D8" s="51"/>
    </row>
    <row r="9" spans="1:4" x14ac:dyDescent="0.25">
      <c r="A9" s="65">
        <v>1</v>
      </c>
      <c r="B9" s="44" t="s">
        <v>78</v>
      </c>
      <c r="C9" s="44">
        <v>2870.22</v>
      </c>
      <c r="D9" s="51">
        <v>5589.37</v>
      </c>
    </row>
    <row r="10" spans="1:4" x14ac:dyDescent="0.25">
      <c r="A10" s="65"/>
      <c r="B10" s="51" t="s">
        <v>12</v>
      </c>
      <c r="C10" s="44"/>
      <c r="D10" s="44"/>
    </row>
    <row r="11" spans="1:4" x14ac:dyDescent="0.25">
      <c r="A11" s="65">
        <v>1</v>
      </c>
      <c r="B11" s="44" t="s">
        <v>78</v>
      </c>
      <c r="C11" s="44">
        <v>3474.47</v>
      </c>
      <c r="D11" s="51">
        <v>9063.84</v>
      </c>
    </row>
    <row r="12" spans="1:4" x14ac:dyDescent="0.25">
      <c r="A12" s="65"/>
      <c r="B12" s="51" t="s">
        <v>13</v>
      </c>
      <c r="C12" s="44"/>
      <c r="D12" s="44"/>
    </row>
    <row r="13" spans="1:4" x14ac:dyDescent="0.25">
      <c r="A13" s="65">
        <v>1</v>
      </c>
      <c r="B13" s="44" t="s">
        <v>78</v>
      </c>
      <c r="C13" s="44">
        <v>3323.41</v>
      </c>
      <c r="D13" s="44"/>
    </row>
    <row r="14" spans="1:4" x14ac:dyDescent="0.25">
      <c r="A14" s="65">
        <v>2</v>
      </c>
      <c r="B14" s="44" t="s">
        <v>90</v>
      </c>
      <c r="C14" s="44">
        <v>443.3</v>
      </c>
      <c r="D14" s="44"/>
    </row>
    <row r="15" spans="1:4" x14ac:dyDescent="0.25">
      <c r="A15" s="65">
        <v>3</v>
      </c>
      <c r="B15" s="44" t="s">
        <v>91</v>
      </c>
      <c r="C15" s="44">
        <v>648.6</v>
      </c>
      <c r="D15" s="51"/>
    </row>
    <row r="16" spans="1:4" x14ac:dyDescent="0.25">
      <c r="A16" s="65">
        <v>4</v>
      </c>
      <c r="B16" s="44" t="s">
        <v>92</v>
      </c>
      <c r="C16" s="44">
        <v>750</v>
      </c>
      <c r="D16" s="51"/>
    </row>
    <row r="17" spans="1:4" x14ac:dyDescent="0.25">
      <c r="A17" s="50"/>
      <c r="B17" s="51" t="s">
        <v>87</v>
      </c>
      <c r="C17" s="51">
        <f>SUM(C13:C16)</f>
        <v>5165.3100000000004</v>
      </c>
      <c r="D17" s="51">
        <v>14229.15</v>
      </c>
    </row>
    <row r="18" spans="1:4" x14ac:dyDescent="0.25">
      <c r="A18" s="50"/>
      <c r="B18" s="51" t="s">
        <v>14</v>
      </c>
      <c r="C18" s="44"/>
      <c r="D18" s="44"/>
    </row>
    <row r="19" spans="1:4" x14ac:dyDescent="0.25">
      <c r="A19" s="50">
        <v>1</v>
      </c>
      <c r="B19" s="44" t="s">
        <v>78</v>
      </c>
      <c r="C19" s="51">
        <v>3172.34</v>
      </c>
      <c r="D19" s="51">
        <v>17401.490000000002</v>
      </c>
    </row>
    <row r="20" spans="1:4" x14ac:dyDescent="0.25">
      <c r="A20" s="50"/>
      <c r="B20" s="51" t="s">
        <v>15</v>
      </c>
      <c r="C20" s="44"/>
      <c r="D20" s="51"/>
    </row>
    <row r="21" spans="1:4" x14ac:dyDescent="0.25">
      <c r="A21" s="50">
        <v>1</v>
      </c>
      <c r="B21" s="44" t="s">
        <v>78</v>
      </c>
      <c r="C21" s="51">
        <v>1812.77</v>
      </c>
      <c r="D21" s="51">
        <v>19214.259999999998</v>
      </c>
    </row>
    <row r="22" spans="1:4" x14ac:dyDescent="0.25">
      <c r="A22" s="50"/>
      <c r="B22" s="51" t="s">
        <v>16</v>
      </c>
      <c r="C22" s="44"/>
      <c r="D22" s="51"/>
    </row>
    <row r="23" spans="1:4" x14ac:dyDescent="0.25">
      <c r="A23" s="50">
        <v>1</v>
      </c>
      <c r="B23" s="44" t="s">
        <v>78</v>
      </c>
      <c r="C23" s="44">
        <v>3323.41</v>
      </c>
      <c r="D23" s="51">
        <f>C23+D21</f>
        <v>22537.67</v>
      </c>
    </row>
    <row r="24" spans="1:4" x14ac:dyDescent="0.25">
      <c r="A24" s="50"/>
      <c r="B24" s="44"/>
      <c r="C24" s="44"/>
      <c r="D24" s="51"/>
    </row>
    <row r="25" spans="1:4" x14ac:dyDescent="0.25">
      <c r="A25" s="50"/>
      <c r="B25" s="44"/>
      <c r="C25" s="44"/>
      <c r="D25" s="51"/>
    </row>
    <row r="26" spans="1:4" x14ac:dyDescent="0.25">
      <c r="A26" s="50"/>
      <c r="B26" s="44"/>
      <c r="C26" s="44"/>
      <c r="D26" s="51"/>
    </row>
    <row r="27" spans="1:4" x14ac:dyDescent="0.25">
      <c r="A27" s="50"/>
      <c r="B27" s="44"/>
      <c r="C27" s="44"/>
      <c r="D27" s="51"/>
    </row>
    <row r="28" spans="1:4" x14ac:dyDescent="0.25">
      <c r="A28" s="50"/>
      <c r="B28" s="51"/>
      <c r="C28" s="51"/>
      <c r="D28" s="51"/>
    </row>
    <row r="29" spans="1:4" x14ac:dyDescent="0.25">
      <c r="A29" s="50"/>
      <c r="B29" s="51"/>
      <c r="C29" s="44"/>
      <c r="D29" s="44"/>
    </row>
    <row r="30" spans="1:4" x14ac:dyDescent="0.25">
      <c r="A30" s="50"/>
      <c r="B30" s="44"/>
      <c r="C30" s="44"/>
      <c r="D30" s="44"/>
    </row>
    <row r="31" spans="1:4" x14ac:dyDescent="0.25">
      <c r="A31" s="50"/>
      <c r="B31" s="44"/>
      <c r="C31" s="44"/>
      <c r="D31" s="44"/>
    </row>
    <row r="32" spans="1:4" x14ac:dyDescent="0.25">
      <c r="A32" s="50"/>
      <c r="B32" s="51"/>
      <c r="C32" s="51"/>
      <c r="D32" s="51"/>
    </row>
    <row r="33" spans="1:4" x14ac:dyDescent="0.25">
      <c r="A33" s="64"/>
      <c r="B33" s="64"/>
      <c r="C33" s="64"/>
      <c r="D33" s="64"/>
    </row>
    <row r="34" spans="1:4" x14ac:dyDescent="0.25">
      <c r="A34" s="64"/>
      <c r="B34" s="64"/>
      <c r="C34" s="64"/>
      <c r="D34" s="64"/>
    </row>
    <row r="35" spans="1:4" x14ac:dyDescent="0.25">
      <c r="A35" s="64"/>
      <c r="B35" s="64"/>
      <c r="C35" s="64"/>
      <c r="D35" s="6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G40" sqref="G40"/>
    </sheetView>
  </sheetViews>
  <sheetFormatPr defaultRowHeight="15" x14ac:dyDescent="0.25"/>
  <cols>
    <col min="1" max="1" width="4.5703125" customWidth="1"/>
    <col min="2" max="2" width="5.85546875" customWidth="1"/>
    <col min="3" max="3" width="40.7109375" customWidth="1"/>
    <col min="4" max="4" width="13.140625" customWidth="1"/>
    <col min="5" max="5" width="17.42578125" customWidth="1"/>
  </cols>
  <sheetData>
    <row r="1" spans="1:5" ht="15.75" x14ac:dyDescent="0.25">
      <c r="B1" s="5" t="s">
        <v>44</v>
      </c>
      <c r="C1" s="40"/>
    </row>
    <row r="2" spans="1:5" x14ac:dyDescent="0.25">
      <c r="C2" t="s">
        <v>41</v>
      </c>
    </row>
    <row r="3" spans="1:5" x14ac:dyDescent="0.25">
      <c r="B3" t="s">
        <v>32</v>
      </c>
    </row>
    <row r="4" spans="1:5" x14ac:dyDescent="0.25">
      <c r="A4" s="35" t="s">
        <v>33</v>
      </c>
      <c r="B4" s="35" t="s">
        <v>33</v>
      </c>
      <c r="C4" s="33"/>
      <c r="D4" s="35" t="s">
        <v>34</v>
      </c>
      <c r="E4" s="35" t="s">
        <v>35</v>
      </c>
    </row>
    <row r="5" spans="1:5" x14ac:dyDescent="0.25">
      <c r="A5" s="36" t="s">
        <v>36</v>
      </c>
      <c r="B5" s="36" t="s">
        <v>37</v>
      </c>
      <c r="C5" s="36" t="s">
        <v>38</v>
      </c>
      <c r="D5" s="36" t="s">
        <v>39</v>
      </c>
      <c r="E5" s="36" t="s">
        <v>40</v>
      </c>
    </row>
    <row r="6" spans="1:5" x14ac:dyDescent="0.25">
      <c r="A6" s="34">
        <v>1</v>
      </c>
      <c r="B6" s="34"/>
      <c r="C6" s="21"/>
      <c r="D6" s="37"/>
      <c r="E6" s="34"/>
    </row>
    <row r="7" spans="1:5" x14ac:dyDescent="0.25">
      <c r="A7" s="34">
        <v>2</v>
      </c>
      <c r="B7" s="34"/>
      <c r="C7" s="21"/>
      <c r="D7" s="37"/>
      <c r="E7" s="34"/>
    </row>
    <row r="8" spans="1:5" x14ac:dyDescent="0.25">
      <c r="A8" s="34">
        <v>3</v>
      </c>
      <c r="B8" s="34"/>
      <c r="C8" s="21"/>
      <c r="D8" s="37"/>
      <c r="E8" s="34"/>
    </row>
    <row r="9" spans="1:5" x14ac:dyDescent="0.25">
      <c r="A9" s="34">
        <v>4</v>
      </c>
      <c r="B9" s="34"/>
      <c r="C9" s="21"/>
      <c r="D9" s="37"/>
      <c r="E9" s="34"/>
    </row>
    <row r="10" spans="1:5" x14ac:dyDescent="0.25">
      <c r="A10" s="34">
        <v>5</v>
      </c>
      <c r="B10" s="34"/>
      <c r="C10" s="21"/>
      <c r="D10" s="37"/>
      <c r="E10" s="34"/>
    </row>
    <row r="11" spans="1:5" x14ac:dyDescent="0.25">
      <c r="A11" s="34">
        <v>6</v>
      </c>
      <c r="B11" s="34"/>
      <c r="C11" s="21"/>
      <c r="D11" s="37"/>
      <c r="E11" s="34"/>
    </row>
    <row r="12" spans="1:5" x14ac:dyDescent="0.25">
      <c r="A12" s="34">
        <v>7</v>
      </c>
      <c r="B12" s="34"/>
      <c r="C12" s="21"/>
      <c r="D12" s="37"/>
      <c r="E12" s="34"/>
    </row>
    <row r="13" spans="1:5" x14ac:dyDescent="0.25">
      <c r="A13" s="34">
        <v>8</v>
      </c>
      <c r="B13" s="34"/>
      <c r="C13" s="21"/>
      <c r="D13" s="37"/>
      <c r="E13" s="34"/>
    </row>
    <row r="14" spans="1:5" x14ac:dyDescent="0.25">
      <c r="A14" s="34">
        <v>9</v>
      </c>
      <c r="B14" s="34"/>
      <c r="C14" s="21"/>
      <c r="D14" s="37"/>
      <c r="E14" s="34"/>
    </row>
    <row r="15" spans="1:5" x14ac:dyDescent="0.25">
      <c r="A15" s="34">
        <v>10</v>
      </c>
      <c r="B15" s="34"/>
      <c r="C15" s="21"/>
      <c r="D15" s="37"/>
      <c r="E15" s="34"/>
    </row>
    <row r="16" spans="1:5" x14ac:dyDescent="0.25">
      <c r="A16" s="34">
        <v>11</v>
      </c>
      <c r="B16" s="34"/>
      <c r="C16" s="21"/>
      <c r="D16" s="34"/>
      <c r="E16" s="34"/>
    </row>
    <row r="17" spans="1:5" x14ac:dyDescent="0.25">
      <c r="A17" s="34">
        <v>12</v>
      </c>
      <c r="B17" s="34"/>
      <c r="C17" s="21"/>
      <c r="D17" s="34"/>
      <c r="E17" s="34"/>
    </row>
    <row r="18" spans="1:5" x14ac:dyDescent="0.25">
      <c r="A18" s="34">
        <v>13</v>
      </c>
      <c r="B18" s="34"/>
      <c r="C18" s="21"/>
      <c r="D18" s="34"/>
      <c r="E18" s="34"/>
    </row>
    <row r="19" spans="1:5" x14ac:dyDescent="0.25">
      <c r="A19" s="34">
        <v>14</v>
      </c>
      <c r="B19" s="34"/>
      <c r="C19" s="21"/>
      <c r="D19" s="34"/>
      <c r="E19" s="34"/>
    </row>
    <row r="20" spans="1:5" x14ac:dyDescent="0.25">
      <c r="A20" s="34">
        <v>15</v>
      </c>
      <c r="B20" s="34"/>
      <c r="C20" s="21"/>
      <c r="D20" s="34"/>
      <c r="E20" s="34"/>
    </row>
    <row r="21" spans="1:5" x14ac:dyDescent="0.25">
      <c r="A21" s="34">
        <v>16</v>
      </c>
      <c r="B21" s="34"/>
      <c r="C21" s="21"/>
      <c r="D21" s="34"/>
      <c r="E21" s="34"/>
    </row>
    <row r="22" spans="1:5" x14ac:dyDescent="0.25">
      <c r="A22" s="34">
        <v>17</v>
      </c>
      <c r="B22" s="34"/>
      <c r="C22" s="21"/>
      <c r="D22" s="34"/>
      <c r="E22" s="34"/>
    </row>
    <row r="23" spans="1:5" x14ac:dyDescent="0.25">
      <c r="A23" s="34">
        <v>18</v>
      </c>
      <c r="B23" s="34"/>
      <c r="C23" s="21"/>
      <c r="D23" s="34"/>
      <c r="E23" s="34"/>
    </row>
    <row r="24" spans="1:5" x14ac:dyDescent="0.25">
      <c r="A24" s="34">
        <v>19</v>
      </c>
      <c r="B24" s="34"/>
      <c r="C24" s="21"/>
      <c r="D24" s="34"/>
      <c r="E24" s="34"/>
    </row>
    <row r="25" spans="1:5" x14ac:dyDescent="0.25">
      <c r="A25" s="34">
        <v>20</v>
      </c>
      <c r="B25" s="34"/>
      <c r="C25" s="21"/>
      <c r="D25" s="34"/>
      <c r="E25" s="34"/>
    </row>
    <row r="26" spans="1:5" x14ac:dyDescent="0.25">
      <c r="A26" s="34"/>
      <c r="B26" s="34"/>
      <c r="C26" s="21"/>
      <c r="D26" s="34"/>
      <c r="E26" s="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конструкт.эл.</vt:lpstr>
      <vt:lpstr>ТО эл.оборуд.</vt:lpstr>
      <vt:lpstr>ТО ин.оборуд.</vt:lpstr>
      <vt:lpstr>ТР конструкт.эл</vt:lpstr>
      <vt:lpstr>ТР инж.об.</vt:lpstr>
      <vt:lpstr>ТР эл.оборуд.</vt:lpstr>
      <vt:lpstr>Лиц.счет. Св. расчет</vt:lpstr>
      <vt:lpstr>допол.раб.</vt:lpstr>
      <vt:lpstr>заявл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2021-01-28T07:26:22Z</cp:lastPrinted>
  <dcterms:created xsi:type="dcterms:W3CDTF">2011-07-25T05:21:17Z</dcterms:created>
  <dcterms:modified xsi:type="dcterms:W3CDTF">2021-01-28T07:32:50Z</dcterms:modified>
</cp:coreProperties>
</file>