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нительные работы" sheetId="9" r:id="rId9"/>
  </sheets>
  <calcPr calcId="145621"/>
</workbook>
</file>

<file path=xl/calcChain.xml><?xml version="1.0" encoding="utf-8"?>
<calcChain xmlns="http://schemas.openxmlformats.org/spreadsheetml/2006/main">
  <c r="D19" i="9" l="1"/>
  <c r="D11" i="6"/>
  <c r="D10" i="1"/>
  <c r="D12" i="1" s="1"/>
  <c r="C11" i="2"/>
  <c r="C8" i="1"/>
  <c r="E4" i="5"/>
  <c r="B4" i="5"/>
  <c r="C7" i="6"/>
  <c r="N25" i="5"/>
  <c r="N24" i="5"/>
  <c r="N23" i="5"/>
  <c r="N22" i="5"/>
  <c r="N21" i="5"/>
  <c r="F10" i="5"/>
  <c r="N19" i="5"/>
  <c r="M20" i="5"/>
  <c r="L20" i="5"/>
  <c r="K20" i="5"/>
  <c r="J20" i="5"/>
  <c r="I20" i="5"/>
  <c r="H20" i="5"/>
  <c r="G20" i="5"/>
  <c r="F20" i="5"/>
  <c r="E20" i="5"/>
  <c r="D20" i="5"/>
  <c r="C20" i="5"/>
  <c r="B20" i="5"/>
  <c r="L4" i="5"/>
  <c r="N18" i="5"/>
  <c r="N13" i="5"/>
  <c r="N9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E10" i="5"/>
  <c r="D10" i="5"/>
  <c r="C10" i="5"/>
  <c r="M4" i="5"/>
  <c r="K4" i="5"/>
  <c r="J4" i="5"/>
  <c r="I4" i="5"/>
  <c r="H4" i="5"/>
  <c r="G4" i="5"/>
  <c r="F4" i="5"/>
  <c r="D4" i="5"/>
  <c r="C4" i="5"/>
  <c r="B15" i="5"/>
  <c r="B10" i="5"/>
  <c r="H26" i="5" l="1"/>
  <c r="M26" i="5"/>
  <c r="K26" i="5"/>
  <c r="J26" i="5"/>
  <c r="I26" i="5"/>
  <c r="G26" i="5"/>
  <c r="L26" i="5"/>
  <c r="D26" i="5"/>
  <c r="B26" i="5"/>
  <c r="F26" i="5"/>
  <c r="E26" i="5"/>
  <c r="C26" i="5"/>
  <c r="N20" i="5"/>
  <c r="N7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<sst xmlns="http://schemas.openxmlformats.org/spreadsheetml/2006/main" count="138" uniqueCount="79">
  <si>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</si>
  <si>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</si>
  <si>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</si>
  <si>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</si>
  <si>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</si>
  <si>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</si>
  <si>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</si>
  <si>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</si>
  <si>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</si>
  <si>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</si>
  <si>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</si>
  <si>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</si>
  <si>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</si>
  <si>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</si>
  <si>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</si>
  <si>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</si>
  <si>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</si>
  <si>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</si>
  <si>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</si>
  <si>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</si>
  <si>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</si>
  <si>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</si>
  <si>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</si>
  <si>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</si>
  <si>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</si>
  <si>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</si>
  <si>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</si>
  <si>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</si>
  <si>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</si>
  <si>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</si>
  <si>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</si>
  <si>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2.Техническое обслуживание электрооборудования</t>
  </si>
  <si>
    <t>Садовая,8</t>
  </si>
  <si>
    <t>-эл.оборудование</t>
  </si>
  <si>
    <t>-эл.оборудования</t>
  </si>
  <si>
    <t>очистка дорог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</si>
  <si>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</si>
  <si>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</si>
  <si>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</si>
  <si>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</si>
  <si>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</si>
  <si>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</si>
  <si>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</si>
  <si>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</si>
  <si>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</si>
  <si>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</si>
  <si>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</si>
  <si>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</si>
  <si>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</si>
  <si>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</si>
  <si>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</si>
  <si>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</si>
  <si>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</si>
  <si>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</si>
  <si>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</si>
  <si>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6. Расходы по содержанию УК</t>
  </si>
  <si>
    <t>Директор ООО УК "Аркада"</t>
  </si>
  <si>
    <t>Лицевой счет. Сводный расчет  2020г</t>
  </si>
  <si>
    <t>Лицевой счёт  2020г</t>
  </si>
  <si>
    <t>Лицевой счёт 2020г</t>
  </si>
  <si>
    <t>ППР э/щитов</t>
  </si>
  <si>
    <t>ИТОГО за январь</t>
  </si>
  <si>
    <t>Дезинфекция</t>
  </si>
  <si>
    <t xml:space="preserve">Квартира №6 Утепление фасада </t>
  </si>
  <si>
    <t>Итого за апрель</t>
  </si>
  <si>
    <t xml:space="preserve">Замена трансформаторов тока </t>
  </si>
  <si>
    <t>Дезинфекция подъезда</t>
  </si>
  <si>
    <t>Квартира №9 Замена участка трубы</t>
  </si>
  <si>
    <t>Замена канализационного отвода</t>
  </si>
  <si>
    <t>Прочистка центрального стояка</t>
  </si>
  <si>
    <t>Итого за июнь</t>
  </si>
  <si>
    <t>Установка досок объявлений</t>
  </si>
  <si>
    <t>Наклейки на доски объявления</t>
  </si>
  <si>
    <t>Наклейки курение запрещено</t>
  </si>
  <si>
    <t>Прочистка центрального канализационного стояка в подвале</t>
  </si>
  <si>
    <t>Работы согласно ППР</t>
  </si>
  <si>
    <t>Монтаж межподвального освещения</t>
  </si>
  <si>
    <t>Установка сгона на стояк ГВС Квартира №6</t>
  </si>
  <si>
    <t>Ремонт системы отопления Квартира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</si>
</sst>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0" fontId="0" fillId="0" borderId="0" xfId="0" applyFill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9" fillId="0" borderId="7" xfId="0" applyFont="1" applyBorder="1"/>
    <xf numFmtId="0" fontId="8" fillId="0" borderId="8" xfId="0" applyFont="1" applyBorder="1"/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9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0" t="s">
        <v>58</v>
      </c>
      <c r="C1" s="70"/>
      <c r="D1" s="70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63"/>
      <c r="B5" s="39" t="s">
        <v>11</v>
      </c>
      <c r="C5" s="63"/>
      <c r="D5" s="63"/>
      <c r="E5" s="1"/>
      <c r="F5" s="1"/>
      <c r="G5" s="1"/>
      <c r="H5" s="1"/>
    </row>
    <row r="6" spans="1:8" x14ac:dyDescent="0.25">
      <c r="A6" s="38">
        <v>1</v>
      </c>
      <c r="B6" s="38" t="s">
        <v>68</v>
      </c>
      <c r="C6" s="38">
        <v>949.8</v>
      </c>
      <c r="D6" s="39"/>
      <c r="E6" s="6"/>
      <c r="F6" s="1"/>
    </row>
    <row r="7" spans="1:8" x14ac:dyDescent="0.25">
      <c r="A7" s="38">
        <v>2</v>
      </c>
      <c r="B7" s="38" t="s">
        <v>69</v>
      </c>
      <c r="C7" s="38">
        <v>2700</v>
      </c>
      <c r="D7" s="38"/>
      <c r="E7" s="6"/>
      <c r="F7" s="1"/>
    </row>
    <row r="8" spans="1:8" s="5" customFormat="1" x14ac:dyDescent="0.25">
      <c r="A8" s="38"/>
      <c r="B8" s="39" t="s">
        <v>70</v>
      </c>
      <c r="C8" s="39">
        <f>SUM(C6:C7)</f>
        <v>3649.8</v>
      </c>
      <c r="D8" s="39">
        <v>3649.8</v>
      </c>
      <c r="E8" s="10"/>
      <c r="F8" s="4"/>
    </row>
    <row r="9" spans="1:8" s="5" customFormat="1" x14ac:dyDescent="0.25">
      <c r="A9" s="39"/>
      <c r="B9" s="64" t="s">
        <v>15</v>
      </c>
      <c r="C9" s="39"/>
      <c r="D9" s="39"/>
      <c r="E9" s="4"/>
      <c r="F9" s="4"/>
    </row>
    <row r="10" spans="1:8" ht="30" x14ac:dyDescent="0.25">
      <c r="A10" s="38">
        <v>1</v>
      </c>
      <c r="B10" s="38" t="s">
        <v>74</v>
      </c>
      <c r="C10" s="38">
        <v>600</v>
      </c>
      <c r="D10" s="39">
        <f>C10+D8</f>
        <v>4249.8</v>
      </c>
      <c r="E10" s="1"/>
      <c r="F10" s="1"/>
    </row>
    <row r="11" spans="1:8" x14ac:dyDescent="0.25">
      <c r="A11" s="39"/>
      <c r="B11" s="39" t="s">
        <v>16</v>
      </c>
      <c r="C11" s="39"/>
      <c r="D11" s="39"/>
      <c r="E11" s="1"/>
      <c r="F11" s="1"/>
    </row>
    <row r="12" spans="1:8" x14ac:dyDescent="0.25">
      <c r="A12" s="38">
        <v>1</v>
      </c>
      <c r="B12" s="38" t="s">
        <v>77</v>
      </c>
      <c r="C12" s="38">
        <v>365</v>
      </c>
      <c r="D12" s="39">
        <f>C12+D10</f>
        <v>4614.8</v>
      </c>
      <c r="E12" s="1"/>
      <c r="F12" s="1"/>
    </row>
    <row r="13" spans="1:8" x14ac:dyDescent="0.25">
      <c r="A13" s="38"/>
      <c r="B13" s="38"/>
      <c r="C13" s="38"/>
      <c r="D13" s="38"/>
      <c r="E13" s="1"/>
      <c r="F13" s="1"/>
    </row>
    <row r="14" spans="1:8" s="5" customFormat="1" x14ac:dyDescent="0.25">
      <c r="A14" s="39"/>
      <c r="B14" s="38"/>
      <c r="C14" s="38"/>
      <c r="D14" s="39"/>
      <c r="E14" s="4"/>
      <c r="F14" s="4"/>
    </row>
    <row r="15" spans="1:8" s="5" customFormat="1" x14ac:dyDescent="0.25">
      <c r="A15" s="39"/>
      <c r="B15" s="39"/>
      <c r="C15" s="38"/>
      <c r="D15" s="39"/>
      <c r="E15" s="4"/>
      <c r="F15" s="4"/>
    </row>
    <row r="16" spans="1:8" x14ac:dyDescent="0.25">
      <c r="A16" s="38"/>
      <c r="B16" s="38"/>
      <c r="C16" s="38"/>
      <c r="D16" s="39"/>
      <c r="E16" s="1"/>
      <c r="F16" s="1"/>
    </row>
    <row r="17" spans="1:6" x14ac:dyDescent="0.25">
      <c r="A17" s="38"/>
      <c r="B17" s="38"/>
      <c r="C17" s="38"/>
      <c r="D17" s="38"/>
      <c r="E17" s="1"/>
      <c r="F17" s="1"/>
    </row>
    <row r="18" spans="1:6" x14ac:dyDescent="0.25">
      <c r="A18" s="38"/>
      <c r="B18" s="39"/>
      <c r="C18" s="39"/>
      <c r="D18" s="39"/>
      <c r="E18" s="1"/>
      <c r="F18" s="1"/>
    </row>
    <row r="19" spans="1:6" x14ac:dyDescent="0.25">
      <c r="A19" s="38"/>
      <c r="B19" s="39"/>
      <c r="C19" s="38"/>
      <c r="D19" s="38"/>
      <c r="E19" s="1"/>
      <c r="F19" s="1"/>
    </row>
    <row r="20" spans="1:6" x14ac:dyDescent="0.25">
      <c r="A20" s="38"/>
      <c r="B20" s="56"/>
      <c r="C20" s="38"/>
      <c r="D20" s="38"/>
      <c r="E20" s="1"/>
      <c r="F20" s="1"/>
    </row>
    <row r="21" spans="1:6" x14ac:dyDescent="0.25">
      <c r="A21" s="38"/>
      <c r="B21" s="38"/>
      <c r="C21" s="38"/>
      <c r="D21" s="38"/>
      <c r="E21" s="1"/>
      <c r="F21" s="1"/>
    </row>
    <row r="22" spans="1:6" s="5" customFormat="1" x14ac:dyDescent="0.25">
      <c r="A22" s="39"/>
      <c r="B22" s="38"/>
      <c r="C22" s="38"/>
      <c r="D22" s="39"/>
      <c r="E22" s="4"/>
      <c r="F22" s="4"/>
    </row>
    <row r="23" spans="1:6" x14ac:dyDescent="0.25">
      <c r="A23" s="38"/>
      <c r="B23" s="56"/>
      <c r="C23" s="38"/>
      <c r="D23" s="38"/>
      <c r="E23" s="1"/>
      <c r="F23" s="1"/>
    </row>
    <row r="24" spans="1:6" x14ac:dyDescent="0.25">
      <c r="A24" s="38"/>
      <c r="B24" s="38"/>
      <c r="C24" s="38"/>
      <c r="D24" s="38"/>
      <c r="E24" s="1"/>
      <c r="F24" s="1"/>
    </row>
    <row r="25" spans="1:6" x14ac:dyDescent="0.25">
      <c r="A25" s="38"/>
      <c r="B25" s="39"/>
      <c r="C25" s="39"/>
      <c r="D25" s="39"/>
      <c r="E25" s="1"/>
      <c r="F25" s="1"/>
    </row>
    <row r="26" spans="1:6" x14ac:dyDescent="0.25">
      <c r="A26" s="38"/>
      <c r="B26" s="39"/>
      <c r="C26" s="39"/>
      <c r="D26" s="39"/>
      <c r="E26" s="1"/>
      <c r="F26" s="1"/>
    </row>
    <row r="27" spans="1:6" x14ac:dyDescent="0.25">
      <c r="A27" s="38"/>
      <c r="B27" s="38"/>
      <c r="C27" s="38"/>
      <c r="D27" s="38"/>
      <c r="E27" s="1"/>
      <c r="F27" s="1"/>
    </row>
    <row r="28" spans="1:6" x14ac:dyDescent="0.25">
      <c r="A28" s="38"/>
      <c r="B28" s="65"/>
      <c r="C28" s="38"/>
      <c r="D28" s="66"/>
      <c r="E28" s="1"/>
      <c r="F28" s="1"/>
    </row>
    <row r="29" spans="1:6" x14ac:dyDescent="0.25">
      <c r="A29" s="38"/>
      <c r="B29" s="65"/>
      <c r="C29" s="38"/>
      <c r="D29" s="66"/>
      <c r="E29" s="1"/>
      <c r="F29" s="1"/>
    </row>
    <row r="30" spans="1:6" x14ac:dyDescent="0.25">
      <c r="A30" s="38"/>
      <c r="B30" s="65"/>
      <c r="C30" s="38"/>
      <c r="D30" s="66"/>
      <c r="E30" s="1"/>
      <c r="F3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12" sqref="D1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0" t="s">
        <v>58</v>
      </c>
      <c r="C1" s="70"/>
      <c r="D1" s="70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8</v>
      </c>
      <c r="C3" s="69"/>
      <c r="D3" s="69"/>
      <c r="E3" s="1"/>
      <c r="F3" s="1"/>
      <c r="G3" s="1"/>
      <c r="H3" s="1"/>
    </row>
    <row r="4" spans="1:8" x14ac:dyDescent="0.25">
      <c r="A4" s="27"/>
      <c r="B4" s="30" t="s">
        <v>0</v>
      </c>
      <c r="C4" s="27" t="s">
        <v>1</v>
      </c>
      <c r="D4" s="30" t="s">
        <v>28</v>
      </c>
      <c r="E4" s="1"/>
      <c r="F4" s="1"/>
      <c r="G4" s="1"/>
      <c r="H4" s="1"/>
    </row>
    <row r="5" spans="1:8" x14ac:dyDescent="0.25">
      <c r="A5" s="38"/>
      <c r="B5" s="39" t="s">
        <v>10</v>
      </c>
      <c r="C5" s="38"/>
      <c r="D5" s="38"/>
      <c r="E5" s="1"/>
      <c r="F5" s="1"/>
      <c r="G5" s="1"/>
      <c r="H5" s="1"/>
    </row>
    <row r="6" spans="1:8" s="1" customFormat="1" x14ac:dyDescent="0.25">
      <c r="A6" s="38">
        <v>1</v>
      </c>
      <c r="B6" s="38" t="s">
        <v>67</v>
      </c>
      <c r="C6" s="38">
        <v>442.03</v>
      </c>
      <c r="D6" s="39">
        <v>442.03</v>
      </c>
    </row>
    <row r="7" spans="1:8" s="4" customFormat="1" x14ac:dyDescent="0.25">
      <c r="A7" s="39"/>
      <c r="B7" s="39" t="s">
        <v>11</v>
      </c>
      <c r="C7" s="39"/>
      <c r="D7" s="39"/>
    </row>
    <row r="8" spans="1:8" s="4" customFormat="1" x14ac:dyDescent="0.25">
      <c r="A8" s="38">
        <v>1</v>
      </c>
      <c r="B8" s="38" t="s">
        <v>71</v>
      </c>
      <c r="C8" s="38">
        <v>1006</v>
      </c>
      <c r="D8" s="39"/>
    </row>
    <row r="9" spans="1:8" s="1" customFormat="1" ht="19.5" customHeight="1" x14ac:dyDescent="0.25">
      <c r="A9" s="38">
        <v>2</v>
      </c>
      <c r="B9" s="38" t="s">
        <v>72</v>
      </c>
      <c r="C9" s="38">
        <v>64</v>
      </c>
      <c r="D9" s="38"/>
    </row>
    <row r="10" spans="1:8" s="1" customFormat="1" x14ac:dyDescent="0.25">
      <c r="A10" s="38">
        <v>3</v>
      </c>
      <c r="B10" s="38" t="s">
        <v>73</v>
      </c>
      <c r="C10" s="38">
        <v>70</v>
      </c>
      <c r="D10" s="39"/>
    </row>
    <row r="11" spans="1:8" s="4" customFormat="1" x14ac:dyDescent="0.25">
      <c r="A11" s="27"/>
      <c r="B11" s="3" t="s">
        <v>70</v>
      </c>
      <c r="C11" s="3">
        <f>SUM(C8:C10)</f>
        <v>1140</v>
      </c>
      <c r="D11" s="3">
        <v>1582.03</v>
      </c>
    </row>
    <row r="12" spans="1:8" s="4" customFormat="1" x14ac:dyDescent="0.25">
      <c r="A12" s="3"/>
      <c r="B12" s="27"/>
      <c r="C12" s="27"/>
      <c r="D12" s="3"/>
    </row>
    <row r="13" spans="1:8" s="1" customFormat="1" x14ac:dyDescent="0.25">
      <c r="A13" s="27"/>
      <c r="B13" s="27"/>
      <c r="C13" s="27"/>
      <c r="D13" s="27"/>
    </row>
    <row r="14" spans="1:8" s="1" customFormat="1" x14ac:dyDescent="0.25">
      <c r="A14" s="27"/>
      <c r="B14" s="3"/>
      <c r="C14" s="3"/>
      <c r="D14" s="3"/>
    </row>
    <row r="15" spans="1:8" s="1" customFormat="1" x14ac:dyDescent="0.25">
      <c r="A15" s="27"/>
      <c r="B15" s="3"/>
      <c r="C15" s="27"/>
      <c r="D15" s="27"/>
    </row>
    <row r="16" spans="1:8" s="1" customFormat="1" x14ac:dyDescent="0.25">
      <c r="A16" s="27"/>
      <c r="B16" s="27"/>
      <c r="C16" s="27"/>
      <c r="D16" s="27"/>
    </row>
    <row r="17" spans="1:4" s="4" customFormat="1" x14ac:dyDescent="0.25">
      <c r="A17" s="3"/>
      <c r="B17" s="3"/>
      <c r="C17" s="3"/>
      <c r="D17" s="3"/>
    </row>
    <row r="18" spans="1:4" s="1" customFormat="1" x14ac:dyDescent="0.25">
      <c r="A18" s="27"/>
      <c r="B18" s="3"/>
      <c r="C18" s="27"/>
      <c r="D18" s="27"/>
    </row>
    <row r="19" spans="1:4" s="1" customFormat="1" x14ac:dyDescent="0.25">
      <c r="A19" s="27"/>
      <c r="B19" s="27"/>
      <c r="C19" s="27"/>
      <c r="D19" s="27"/>
    </row>
    <row r="20" spans="1:4" s="1" customFormat="1" x14ac:dyDescent="0.25">
      <c r="A20" s="27"/>
      <c r="B20" s="3"/>
      <c r="C20" s="3"/>
      <c r="D20" s="3"/>
    </row>
    <row r="21" spans="1:4" s="1" customFormat="1" x14ac:dyDescent="0.25">
      <c r="A21" s="3"/>
      <c r="B21" s="3"/>
      <c r="C21" s="3"/>
      <c r="D21" s="3"/>
    </row>
    <row r="22" spans="1:4" s="1" customFormat="1" ht="15.75" customHeight="1" x14ac:dyDescent="0.25">
      <c r="A22" s="27"/>
      <c r="B22" s="27"/>
      <c r="C22" s="27"/>
      <c r="D22" s="27"/>
    </row>
    <row r="23" spans="1:4" s="1" customFormat="1" x14ac:dyDescent="0.25">
      <c r="A23" s="27"/>
      <c r="B23" s="3"/>
      <c r="C23" s="3"/>
      <c r="D23" s="3"/>
    </row>
    <row r="24" spans="1:4" s="1" customFormat="1" x14ac:dyDescent="0.25">
      <c r="A24" s="27"/>
      <c r="B24" s="27"/>
      <c r="C24" s="3"/>
      <c r="D24" s="3"/>
    </row>
    <row r="25" spans="1:4" x14ac:dyDescent="0.25">
      <c r="A25" s="28"/>
      <c r="B25" s="21"/>
      <c r="C25" s="28"/>
      <c r="D25" s="28"/>
    </row>
    <row r="26" spans="1:4" x14ac:dyDescent="0.25">
      <c r="A26" s="28"/>
      <c r="B26" s="15"/>
      <c r="C26" s="28"/>
      <c r="D26" s="28"/>
    </row>
    <row r="27" spans="1:4" x14ac:dyDescent="0.25">
      <c r="A27" s="28"/>
      <c r="B27" s="15"/>
      <c r="C27" s="28"/>
      <c r="D27" s="28"/>
    </row>
    <row r="28" spans="1:4" x14ac:dyDescent="0.25">
      <c r="A28" s="28"/>
      <c r="B28" s="15"/>
      <c r="C28" s="28"/>
      <c r="D28" s="28"/>
    </row>
    <row r="29" spans="1:4" x14ac:dyDescent="0.25">
      <c r="A29" s="28"/>
      <c r="B29" s="21"/>
      <c r="C29" s="12"/>
      <c r="D29" s="12"/>
    </row>
    <row r="30" spans="1:4" x14ac:dyDescent="0.25">
      <c r="A30" s="28"/>
      <c r="B30" s="21"/>
      <c r="C30" s="28"/>
      <c r="D30" s="28"/>
    </row>
    <row r="31" spans="1:4" x14ac:dyDescent="0.25">
      <c r="A31" s="28"/>
      <c r="B31" s="15"/>
      <c r="C31" s="28"/>
      <c r="D31" s="28"/>
    </row>
    <row r="32" spans="1:4" x14ac:dyDescent="0.25">
      <c r="A32" s="28"/>
      <c r="B32" s="21"/>
      <c r="C32" s="12"/>
      <c r="D32" s="12"/>
    </row>
    <row r="33" spans="1:4" x14ac:dyDescent="0.25">
      <c r="A33" s="31"/>
      <c r="B33" s="31"/>
      <c r="C33" s="31"/>
      <c r="D33" s="3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B11" sqref="B11:C11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71" t="s">
        <v>58</v>
      </c>
      <c r="C1" s="71"/>
      <c r="D1" s="71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69" t="s">
        <v>31</v>
      </c>
      <c r="C3" s="69"/>
      <c r="D3" s="69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38">
        <v>1</v>
      </c>
      <c r="B6" s="38" t="s">
        <v>60</v>
      </c>
      <c r="C6" s="38">
        <v>285.5</v>
      </c>
      <c r="D6" s="39"/>
    </row>
    <row r="7" spans="1:4" x14ac:dyDescent="0.25">
      <c r="A7" s="38"/>
      <c r="B7" s="39" t="s">
        <v>61</v>
      </c>
      <c r="C7" s="39">
        <f>SUM(C6)</f>
        <v>285.5</v>
      </c>
      <c r="D7" s="39">
        <v>285.5</v>
      </c>
    </row>
    <row r="8" spans="1:4" x14ac:dyDescent="0.25">
      <c r="A8" s="38"/>
      <c r="B8" s="39" t="s">
        <v>7</v>
      </c>
      <c r="C8" s="38"/>
      <c r="D8" s="39"/>
    </row>
    <row r="9" spans="1:4" x14ac:dyDescent="0.25">
      <c r="A9" s="38">
        <v>1</v>
      </c>
      <c r="B9" s="38" t="s">
        <v>65</v>
      </c>
      <c r="C9" s="38">
        <v>4071.05</v>
      </c>
      <c r="D9" s="39">
        <v>4356.55</v>
      </c>
    </row>
    <row r="10" spans="1:4" x14ac:dyDescent="0.25">
      <c r="A10" s="38"/>
      <c r="B10" s="39" t="s">
        <v>15</v>
      </c>
      <c r="C10" s="38"/>
      <c r="D10" s="38"/>
    </row>
    <row r="11" spans="1:4" x14ac:dyDescent="0.25">
      <c r="A11" s="38">
        <v>1</v>
      </c>
      <c r="B11" s="38" t="s">
        <v>75</v>
      </c>
      <c r="C11" s="38">
        <v>1748</v>
      </c>
      <c r="D11" s="39">
        <f>C11+D9</f>
        <v>6104.55</v>
      </c>
    </row>
    <row r="12" spans="1:4" x14ac:dyDescent="0.25">
      <c r="A12" s="38"/>
      <c r="B12" s="38"/>
      <c r="C12" s="38"/>
      <c r="D12" s="39"/>
    </row>
    <row r="13" spans="1:4" x14ac:dyDescent="0.25">
      <c r="A13" s="38"/>
      <c r="B13" s="38"/>
      <c r="C13" s="38"/>
      <c r="D13" s="38"/>
    </row>
    <row r="14" spans="1:4" x14ac:dyDescent="0.25">
      <c r="A14" s="38"/>
      <c r="B14" s="38"/>
      <c r="C14" s="38"/>
      <c r="D14" s="39"/>
    </row>
    <row r="15" spans="1:4" x14ac:dyDescent="0.25">
      <c r="A15" s="38"/>
      <c r="B15" s="39"/>
      <c r="C15" s="38"/>
      <c r="D15" s="38"/>
    </row>
    <row r="16" spans="1:4" x14ac:dyDescent="0.25">
      <c r="A16" s="38"/>
      <c r="B16" s="38"/>
      <c r="C16" s="38"/>
      <c r="D16" s="38"/>
    </row>
    <row r="17" spans="1:4" x14ac:dyDescent="0.25">
      <c r="A17" s="39"/>
      <c r="B17" s="39"/>
      <c r="C17" s="39"/>
      <c r="D17" s="39"/>
    </row>
    <row r="18" spans="1:4" x14ac:dyDescent="0.25">
      <c r="A18" s="38"/>
      <c r="B18" s="39"/>
      <c r="C18" s="38"/>
      <c r="D18" s="38"/>
    </row>
    <row r="19" spans="1:4" x14ac:dyDescent="0.25">
      <c r="A19" s="38"/>
      <c r="B19" s="38"/>
      <c r="C19" s="38"/>
      <c r="D19" s="38"/>
    </row>
    <row r="20" spans="1:4" x14ac:dyDescent="0.25">
      <c r="A20" s="38"/>
      <c r="B20" s="39"/>
      <c r="C20" s="39"/>
      <c r="D20" s="39"/>
    </row>
    <row r="21" spans="1:4" x14ac:dyDescent="0.25">
      <c r="A21" s="39"/>
      <c r="B21" s="39"/>
      <c r="C21" s="39"/>
      <c r="D21" s="39"/>
    </row>
    <row r="22" spans="1:4" x14ac:dyDescent="0.25">
      <c r="A22" s="38"/>
      <c r="B22" s="38"/>
      <c r="C22" s="38"/>
      <c r="D22" s="38"/>
    </row>
    <row r="23" spans="1:4" x14ac:dyDescent="0.25">
      <c r="A23" s="38"/>
      <c r="B23" s="39"/>
      <c r="C23" s="39"/>
      <c r="D23" s="39"/>
    </row>
    <row r="24" spans="1:4" x14ac:dyDescent="0.25">
      <c r="A24" s="38"/>
      <c r="B24" s="38"/>
      <c r="C24" s="39"/>
      <c r="D24" s="39"/>
    </row>
    <row r="25" spans="1:4" x14ac:dyDescent="0.25">
      <c r="A25" s="40"/>
      <c r="B25" s="41"/>
      <c r="C25" s="40"/>
      <c r="D25" s="40"/>
    </row>
    <row r="26" spans="1:4" x14ac:dyDescent="0.25">
      <c r="A26" s="40"/>
      <c r="B26" s="42"/>
      <c r="C26" s="40"/>
      <c r="D26" s="40"/>
    </row>
    <row r="27" spans="1:4" x14ac:dyDescent="0.25">
      <c r="A27" s="40"/>
      <c r="B27" s="42"/>
      <c r="C27" s="40"/>
      <c r="D27" s="40"/>
    </row>
    <row r="28" spans="1:4" x14ac:dyDescent="0.25">
      <c r="A28" s="40"/>
      <c r="B28" s="42"/>
      <c r="C28" s="40"/>
      <c r="D28" s="40"/>
    </row>
    <row r="29" spans="1:4" x14ac:dyDescent="0.25">
      <c r="A29" s="40"/>
      <c r="B29" s="41"/>
      <c r="C29" s="43"/>
      <c r="D29" s="43"/>
    </row>
    <row r="30" spans="1:4" x14ac:dyDescent="0.25">
      <c r="A30" s="40"/>
      <c r="B30" s="41"/>
      <c r="C30" s="40"/>
      <c r="D30" s="40"/>
    </row>
    <row r="31" spans="1:4" x14ac:dyDescent="0.25">
      <c r="A31" s="40"/>
      <c r="B31" s="42"/>
      <c r="C31" s="40"/>
      <c r="D31" s="40"/>
    </row>
    <row r="32" spans="1:4" x14ac:dyDescent="0.25">
      <c r="A32" s="40"/>
      <c r="B32" s="41"/>
      <c r="C32" s="43"/>
      <c r="D32" s="43"/>
    </row>
    <row r="33" spans="1:4" x14ac:dyDescent="0.25">
      <c r="A33" s="44"/>
      <c r="B33" s="44"/>
      <c r="C33" s="44"/>
      <c r="D33" s="44"/>
    </row>
    <row r="34" spans="1:4" x14ac:dyDescent="0.25">
      <c r="A34" s="44"/>
      <c r="B34" s="44"/>
      <c r="C34" s="44"/>
      <c r="D34" s="44"/>
    </row>
    <row r="35" spans="1:4" x14ac:dyDescent="0.25">
      <c r="A35" s="44"/>
      <c r="B35" s="44"/>
      <c r="C35" s="44"/>
      <c r="D35" s="44"/>
    </row>
    <row r="36" spans="1:4" x14ac:dyDescent="0.25">
      <c r="A36" s="44"/>
      <c r="B36" s="44"/>
      <c r="C36" s="44"/>
      <c r="D36" s="44"/>
    </row>
    <row r="37" spans="1:4" x14ac:dyDescent="0.25">
      <c r="A37" s="44"/>
      <c r="B37" s="44"/>
      <c r="C37" s="44"/>
      <c r="D37" s="44"/>
    </row>
    <row r="38" spans="1:4" x14ac:dyDescent="0.25">
      <c r="A38" s="44"/>
      <c r="B38" s="44"/>
      <c r="C38" s="44"/>
      <c r="D38" s="44"/>
    </row>
    <row r="39" spans="1:4" x14ac:dyDescent="0.25">
      <c r="A39" s="44"/>
      <c r="B39" s="44"/>
      <c r="C39" s="44"/>
      <c r="D39" s="4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8" sqref="D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3" t="s">
        <v>58</v>
      </c>
      <c r="C1" s="73"/>
      <c r="D1" s="73"/>
      <c r="E1" s="7"/>
      <c r="F1" s="7"/>
      <c r="G1" s="7"/>
      <c r="H1" s="7"/>
    </row>
    <row r="2" spans="1:8" ht="21.6" customHeight="1" x14ac:dyDescent="0.25">
      <c r="A2" s="6"/>
      <c r="B2" s="72" t="s">
        <v>32</v>
      </c>
      <c r="C2" s="72"/>
      <c r="D2" s="72"/>
      <c r="E2" s="1"/>
      <c r="F2" s="1"/>
      <c r="G2" s="1"/>
      <c r="H2" s="1"/>
    </row>
    <row r="3" spans="1:8" ht="17.25" customHeight="1" x14ac:dyDescent="0.25">
      <c r="A3" s="6"/>
      <c r="B3" s="73" t="s">
        <v>5</v>
      </c>
      <c r="C3" s="73"/>
      <c r="D3" s="73"/>
      <c r="E3" s="1"/>
      <c r="F3" s="1"/>
      <c r="G3" s="1"/>
      <c r="H3" s="1"/>
    </row>
    <row r="4" spans="1:8" ht="30" x14ac:dyDescent="0.25">
      <c r="A4" s="27"/>
      <c r="B4" s="30" t="s">
        <v>0</v>
      </c>
      <c r="C4" s="27" t="s">
        <v>1</v>
      </c>
      <c r="D4" s="27" t="s">
        <v>28</v>
      </c>
      <c r="E4" s="1"/>
      <c r="F4" s="1"/>
      <c r="G4" s="1"/>
      <c r="H4" s="1"/>
    </row>
    <row r="5" spans="1:8" x14ac:dyDescent="0.25">
      <c r="A5" s="39"/>
      <c r="B5" s="39" t="s">
        <v>9</v>
      </c>
      <c r="C5" s="39"/>
      <c r="D5" s="39"/>
      <c r="E5" s="1"/>
      <c r="F5" s="1"/>
      <c r="G5" s="1"/>
      <c r="H5" s="1"/>
    </row>
    <row r="6" spans="1:8" x14ac:dyDescent="0.25">
      <c r="A6" s="38">
        <v>1</v>
      </c>
      <c r="B6" s="38" t="s">
        <v>63</v>
      </c>
      <c r="C6" s="46">
        <v>22720</v>
      </c>
      <c r="D6" s="39"/>
    </row>
    <row r="7" spans="1:8" x14ac:dyDescent="0.25">
      <c r="A7" s="43"/>
      <c r="B7" s="43" t="s">
        <v>64</v>
      </c>
      <c r="C7" s="47">
        <v>22720</v>
      </c>
      <c r="D7" s="43">
        <v>22720</v>
      </c>
    </row>
    <row r="8" spans="1:8" x14ac:dyDescent="0.25">
      <c r="A8" s="40"/>
      <c r="B8" s="38"/>
      <c r="C8" s="48"/>
      <c r="D8" s="59"/>
    </row>
    <row r="9" spans="1:8" x14ac:dyDescent="0.25">
      <c r="A9" s="50"/>
      <c r="B9" s="51"/>
      <c r="C9" s="43"/>
      <c r="D9" s="43"/>
    </row>
    <row r="10" spans="1:8" x14ac:dyDescent="0.25">
      <c r="A10" s="52"/>
      <c r="B10" s="60"/>
      <c r="C10" s="54"/>
      <c r="D10" s="55"/>
    </row>
    <row r="11" spans="1:8" x14ac:dyDescent="0.25">
      <c r="A11" s="40"/>
      <c r="B11" s="38"/>
      <c r="C11" s="40"/>
      <c r="D11" s="40"/>
    </row>
    <row r="12" spans="1:8" x14ac:dyDescent="0.25">
      <c r="A12" s="40"/>
      <c r="B12" s="40"/>
      <c r="C12" s="40"/>
      <c r="D12" s="43"/>
    </row>
    <row r="13" spans="1:8" x14ac:dyDescent="0.25">
      <c r="A13" s="40"/>
      <c r="B13" s="40"/>
      <c r="C13" s="40"/>
      <c r="D13" s="40"/>
    </row>
    <row r="14" spans="1:8" x14ac:dyDescent="0.25">
      <c r="A14" s="40"/>
      <c r="B14" s="43"/>
      <c r="C14" s="43"/>
      <c r="D14" s="43"/>
    </row>
    <row r="15" spans="1:8" x14ac:dyDescent="0.25">
      <c r="A15" s="40"/>
      <c r="B15" s="43"/>
      <c r="C15" s="40"/>
      <c r="D15" s="40"/>
    </row>
    <row r="16" spans="1:8" x14ac:dyDescent="0.25">
      <c r="A16" s="40"/>
      <c r="B16" s="56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42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7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8"/>
      <c r="C25" s="40"/>
      <c r="D25" s="43"/>
    </row>
    <row r="26" spans="1:4" x14ac:dyDescent="0.25">
      <c r="A26" s="40"/>
      <c r="B26" s="57"/>
      <c r="C26" s="43"/>
      <c r="D26" s="43"/>
    </row>
    <row r="27" spans="1:4" x14ac:dyDescent="0.25">
      <c r="A27" s="40"/>
      <c r="B27" s="58"/>
      <c r="C27" s="40"/>
      <c r="D27" s="40"/>
    </row>
    <row r="28" spans="1:4" x14ac:dyDescent="0.25">
      <c r="A28" s="40"/>
      <c r="B28" s="57"/>
      <c r="C28" s="43"/>
      <c r="D28" s="43"/>
    </row>
    <row r="29" spans="1:4" x14ac:dyDescent="0.25">
      <c r="A29" s="40"/>
      <c r="B29" s="57"/>
      <c r="C29" s="40"/>
      <c r="D29" s="40"/>
    </row>
    <row r="30" spans="1:4" x14ac:dyDescent="0.25">
      <c r="A30" s="40"/>
      <c r="B30" s="58"/>
      <c r="C30" s="40"/>
      <c r="D30" s="40"/>
    </row>
    <row r="31" spans="1:4" x14ac:dyDescent="0.25">
      <c r="A31" s="40"/>
      <c r="B31" s="57"/>
      <c r="C31" s="43"/>
      <c r="D31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5" sqref="B15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3" t="s">
        <v>58</v>
      </c>
      <c r="C1" s="73"/>
      <c r="D1" s="73"/>
    </row>
    <row r="2" spans="1:4" ht="15.75" x14ac:dyDescent="0.25">
      <c r="A2" s="6"/>
      <c r="B2" s="72" t="s">
        <v>32</v>
      </c>
      <c r="C2" s="72"/>
      <c r="D2" s="72"/>
    </row>
    <row r="3" spans="1:4" ht="15.75" x14ac:dyDescent="0.25">
      <c r="A3" s="6"/>
      <c r="B3" s="73" t="s">
        <v>5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45"/>
      <c r="B5" s="39" t="s">
        <v>15</v>
      </c>
      <c r="C5" s="45"/>
      <c r="D5" s="45"/>
    </row>
    <row r="6" spans="1:4" x14ac:dyDescent="0.25">
      <c r="A6" s="39">
        <v>1</v>
      </c>
      <c r="B6" s="38" t="s">
        <v>76</v>
      </c>
      <c r="C6" s="68">
        <v>12546.5</v>
      </c>
      <c r="D6" s="39"/>
    </row>
    <row r="7" spans="1:4" x14ac:dyDescent="0.25">
      <c r="A7" s="43"/>
      <c r="B7" s="43"/>
      <c r="C7" s="47"/>
      <c r="D7" s="43"/>
    </row>
    <row r="8" spans="1:4" x14ac:dyDescent="0.25">
      <c r="A8" s="40"/>
      <c r="B8" s="38"/>
      <c r="C8" s="48"/>
      <c r="D8" s="49"/>
    </row>
    <row r="9" spans="1:4" x14ac:dyDescent="0.25">
      <c r="A9" s="50"/>
      <c r="B9" s="51"/>
      <c r="C9" s="43"/>
      <c r="D9" s="43"/>
    </row>
    <row r="10" spans="1:4" x14ac:dyDescent="0.25">
      <c r="A10" s="52"/>
      <c r="B10" s="53"/>
      <c r="C10" s="54"/>
      <c r="D10" s="55"/>
    </row>
    <row r="11" spans="1:4" x14ac:dyDescent="0.25">
      <c r="A11" s="40"/>
      <c r="B11" s="38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3"/>
      <c r="C14" s="43"/>
      <c r="D14" s="43"/>
    </row>
    <row r="15" spans="1:4" x14ac:dyDescent="0.25">
      <c r="A15" s="40"/>
      <c r="B15" s="43"/>
      <c r="C15" s="40"/>
      <c r="D15" s="40"/>
    </row>
    <row r="16" spans="1:4" x14ac:dyDescent="0.25">
      <c r="A16" s="40"/>
      <c r="B16" s="56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42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7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8"/>
      <c r="C25" s="40"/>
      <c r="D25" s="43"/>
    </row>
    <row r="26" spans="1:4" x14ac:dyDescent="0.25">
      <c r="A26" s="40"/>
      <c r="B26" s="57"/>
      <c r="C26" s="43"/>
      <c r="D26" s="43"/>
    </row>
    <row r="27" spans="1:4" x14ac:dyDescent="0.25">
      <c r="A27" s="40"/>
      <c r="B27" s="58"/>
      <c r="C27" s="40"/>
      <c r="D27" s="40"/>
    </row>
    <row r="28" spans="1:4" x14ac:dyDescent="0.25">
      <c r="A28" s="40"/>
      <c r="B28" s="57"/>
      <c r="C28" s="43"/>
      <c r="D28" s="43"/>
    </row>
    <row r="29" spans="1:4" x14ac:dyDescent="0.25">
      <c r="A29" s="40"/>
      <c r="B29" s="57"/>
      <c r="C29" s="40"/>
      <c r="D29" s="40"/>
    </row>
    <row r="30" spans="1:4" x14ac:dyDescent="0.25">
      <c r="A30" s="40"/>
      <c r="B30" s="58"/>
      <c r="C30" s="40"/>
      <c r="D30" s="40"/>
    </row>
    <row r="31" spans="1:4" x14ac:dyDescent="0.25">
      <c r="A31" s="40"/>
      <c r="B31" s="57"/>
      <c r="C31" s="43"/>
      <c r="D31" s="43"/>
    </row>
    <row r="32" spans="1:4" x14ac:dyDescent="0.25">
      <c r="A32" s="44"/>
      <c r="B32" s="44"/>
      <c r="C32" s="44"/>
      <c r="D32" s="44"/>
    </row>
    <row r="33" spans="1:4" x14ac:dyDescent="0.25">
      <c r="A33" s="44"/>
      <c r="B33" s="44"/>
      <c r="C33" s="44"/>
      <c r="D33" s="4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B6" sqref="B6:C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3" t="s">
        <v>59</v>
      </c>
      <c r="C1" s="73"/>
      <c r="D1" s="73"/>
      <c r="E1" s="7"/>
      <c r="F1" s="7"/>
      <c r="G1" s="7"/>
      <c r="H1" s="7"/>
    </row>
    <row r="2" spans="1:8" ht="15.75" x14ac:dyDescent="0.25">
      <c r="A2" s="6"/>
      <c r="B2" s="72" t="s">
        <v>32</v>
      </c>
      <c r="C2" s="72"/>
      <c r="D2" s="72"/>
      <c r="E2" s="1"/>
      <c r="F2" s="1"/>
      <c r="G2" s="1"/>
      <c r="H2" s="1"/>
    </row>
    <row r="3" spans="1:8" ht="15.75" x14ac:dyDescent="0.25">
      <c r="A3" s="6"/>
      <c r="B3" s="73" t="s">
        <v>6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63"/>
      <c r="B5" s="45" t="s">
        <v>16</v>
      </c>
      <c r="C5" s="45"/>
      <c r="D5" s="63"/>
      <c r="E5" s="1"/>
      <c r="F5" s="1"/>
      <c r="G5" s="1"/>
      <c r="H5" s="1"/>
    </row>
    <row r="6" spans="1:8" s="1" customFormat="1" x14ac:dyDescent="0.25">
      <c r="A6" s="38">
        <v>1</v>
      </c>
      <c r="B6" s="38" t="s">
        <v>78</v>
      </c>
      <c r="C6" s="38">
        <v>6334</v>
      </c>
      <c r="D6" s="39">
        <v>6334</v>
      </c>
    </row>
    <row r="7" spans="1:8" s="5" customFormat="1" x14ac:dyDescent="0.25">
      <c r="A7" s="43"/>
      <c r="B7" s="43"/>
      <c r="C7" s="43"/>
      <c r="D7" s="43"/>
    </row>
    <row r="8" spans="1:8" x14ac:dyDescent="0.25">
      <c r="A8" s="40"/>
      <c r="B8" s="39"/>
      <c r="C8" s="40"/>
      <c r="D8" s="40"/>
    </row>
    <row r="9" spans="1:8" x14ac:dyDescent="0.25">
      <c r="A9" s="40"/>
      <c r="B9" s="38"/>
      <c r="C9" s="40"/>
      <c r="D9" s="40"/>
    </row>
    <row r="10" spans="1:8" s="5" customFormat="1" x14ac:dyDescent="0.25">
      <c r="A10" s="40"/>
      <c r="B10" s="38"/>
      <c r="C10" s="40"/>
      <c r="D10" s="43"/>
    </row>
    <row r="11" spans="1:8" x14ac:dyDescent="0.25">
      <c r="A11" s="40"/>
      <c r="B11" s="38"/>
      <c r="C11" s="40"/>
      <c r="D11" s="43"/>
    </row>
    <row r="12" spans="1:8" x14ac:dyDescent="0.25">
      <c r="A12" s="43"/>
      <c r="B12" s="39"/>
      <c r="C12" s="43"/>
      <c r="D12" s="43"/>
    </row>
    <row r="13" spans="1:8" x14ac:dyDescent="0.25">
      <c r="A13" s="43"/>
      <c r="B13" s="39"/>
      <c r="C13" s="43"/>
      <c r="D13" s="43"/>
    </row>
    <row r="14" spans="1:8" x14ac:dyDescent="0.25">
      <c r="A14" s="40"/>
      <c r="B14" s="38"/>
      <c r="C14" s="40"/>
      <c r="D14" s="40"/>
    </row>
    <row r="15" spans="1:8" x14ac:dyDescent="0.25">
      <c r="A15" s="40"/>
      <c r="B15" s="39"/>
      <c r="C15" s="43"/>
      <c r="D15" s="43"/>
    </row>
    <row r="16" spans="1:8" x14ac:dyDescent="0.25">
      <c r="A16" s="40"/>
      <c r="B16" s="39"/>
      <c r="C16" s="40"/>
      <c r="D16" s="40"/>
    </row>
    <row r="17" spans="1:4" x14ac:dyDescent="0.25">
      <c r="A17" s="40"/>
      <c r="B17" s="38"/>
      <c r="C17" s="40"/>
      <c r="D17" s="40"/>
    </row>
    <row r="18" spans="1:4" x14ac:dyDescent="0.25">
      <c r="A18" s="40"/>
      <c r="B18" s="39"/>
      <c r="C18" s="43"/>
      <c r="D18" s="43"/>
    </row>
    <row r="19" spans="1:4" x14ac:dyDescent="0.25">
      <c r="A19" s="40"/>
      <c r="B19" s="39"/>
      <c r="C19" s="43"/>
      <c r="D19" s="43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39"/>
      <c r="C22" s="43"/>
      <c r="D22" s="43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41"/>
      <c r="C25" s="43"/>
      <c r="D25" s="43"/>
    </row>
    <row r="26" spans="1:4" x14ac:dyDescent="0.25">
      <c r="A26" s="40"/>
      <c r="B26" s="41"/>
      <c r="C26" s="40"/>
      <c r="D26" s="40"/>
    </row>
    <row r="27" spans="1:4" x14ac:dyDescent="0.25">
      <c r="A27" s="40"/>
      <c r="B27" s="42"/>
      <c r="C27" s="40"/>
      <c r="D27" s="40"/>
    </row>
    <row r="28" spans="1:4" x14ac:dyDescent="0.25">
      <c r="A28" s="40"/>
      <c r="B28" s="41"/>
      <c r="C28" s="43"/>
      <c r="D28" s="43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2"/>
      <c r="C30" s="40"/>
      <c r="D30" s="43"/>
    </row>
    <row r="31" spans="1:4" x14ac:dyDescent="0.25">
      <c r="A31" s="40"/>
      <c r="B31" s="41"/>
      <c r="C31" s="43"/>
      <c r="D31" s="43"/>
    </row>
    <row r="32" spans="1:4" x14ac:dyDescent="0.25">
      <c r="A32" s="40"/>
      <c r="B32" s="42"/>
      <c r="C32" s="40"/>
      <c r="D32" s="40"/>
    </row>
    <row r="33" spans="1:4" x14ac:dyDescent="0.25">
      <c r="A33" s="40"/>
      <c r="B33" s="41"/>
      <c r="C33" s="43"/>
      <c r="D33" s="43"/>
    </row>
    <row r="34" spans="1:4" x14ac:dyDescent="0.25">
      <c r="A34" s="44"/>
      <c r="B34" s="44"/>
      <c r="C34" s="44"/>
      <c r="D34" s="44"/>
    </row>
    <row r="35" spans="1:4" x14ac:dyDescent="0.25">
      <c r="A35" s="44"/>
      <c r="B35" s="44"/>
      <c r="C35" s="44"/>
      <c r="D35" s="44"/>
    </row>
    <row r="36" spans="1:4" x14ac:dyDescent="0.25">
      <c r="A36" s="44"/>
      <c r="B36" s="44"/>
      <c r="C36" s="44"/>
      <c r="D36" s="44"/>
    </row>
    <row r="37" spans="1:4" x14ac:dyDescent="0.25">
      <c r="A37" s="44"/>
      <c r="B37" s="44"/>
      <c r="C37" s="44"/>
      <c r="D37" s="44"/>
    </row>
    <row r="38" spans="1:4" x14ac:dyDescent="0.25">
      <c r="A38" s="44"/>
      <c r="B38" s="44"/>
      <c r="C38" s="44"/>
      <c r="D38" s="4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topLeftCell="A7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1" x14ac:dyDescent="0.35">
      <c r="A2" s="7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1" customFormat="1" ht="20.25" customHeight="1" x14ac:dyDescent="0.25">
      <c r="A3" s="9"/>
      <c r="B3" s="22" t="s">
        <v>2</v>
      </c>
      <c r="C3" s="22" t="s">
        <v>7</v>
      </c>
      <c r="D3" s="22" t="s">
        <v>3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  <c r="L3" s="22" t="s">
        <v>16</v>
      </c>
      <c r="M3" s="22" t="s">
        <v>17</v>
      </c>
      <c r="N3" s="17" t="s">
        <v>18</v>
      </c>
    </row>
    <row r="4" spans="1:14" ht="39.75" customHeight="1" x14ac:dyDescent="0.35">
      <c r="A4" s="23" t="s">
        <v>30</v>
      </c>
      <c r="B4" s="18">
        <f>B5+B6+B7+B9</f>
        <v>7045.8</v>
      </c>
      <c r="C4" s="18">
        <f t="shared" ref="C4:M4" si="0">C5+C6+C7+C9</f>
        <v>4934.97</v>
      </c>
      <c r="D4" s="18">
        <f t="shared" si="0"/>
        <v>4927.8899999999994</v>
      </c>
      <c r="E4" s="18">
        <f>E5+E7+E8</f>
        <v>4927.8899999999994</v>
      </c>
      <c r="F4" s="18">
        <f t="shared" si="0"/>
        <v>4927.8899999999994</v>
      </c>
      <c r="G4" s="18">
        <f t="shared" si="0"/>
        <v>4927.8899999999994</v>
      </c>
      <c r="H4" s="18">
        <f t="shared" si="0"/>
        <v>4927.8899999999994</v>
      </c>
      <c r="I4" s="18">
        <f t="shared" si="0"/>
        <v>4927.8899999999994</v>
      </c>
      <c r="J4" s="18">
        <f t="shared" si="0"/>
        <v>4927.8899999999994</v>
      </c>
      <c r="K4" s="18">
        <f t="shared" si="0"/>
        <v>4927.8899999999994</v>
      </c>
      <c r="L4" s="18">
        <f>L5+L6+L7+L9+L9</f>
        <v>4927.8899999999994</v>
      </c>
      <c r="M4" s="18">
        <f t="shared" si="0"/>
        <v>4927.8899999999994</v>
      </c>
      <c r="N4" s="18">
        <f t="shared" ref="N4:N19" si="1">SUM(B4:M4)</f>
        <v>61259.67</v>
      </c>
    </row>
    <row r="5" spans="1:14" ht="39" customHeight="1" x14ac:dyDescent="0.35">
      <c r="A5" s="23" t="s">
        <v>19</v>
      </c>
      <c r="B5" s="19">
        <v>2552.09</v>
      </c>
      <c r="C5" s="19">
        <v>2559.44</v>
      </c>
      <c r="D5" s="19">
        <v>2555.77</v>
      </c>
      <c r="E5" s="19">
        <v>2555.77</v>
      </c>
      <c r="F5" s="19">
        <v>2555.77</v>
      </c>
      <c r="G5" s="19">
        <v>2555.77</v>
      </c>
      <c r="H5" s="19">
        <v>2555.77</v>
      </c>
      <c r="I5" s="19">
        <v>2555.77</v>
      </c>
      <c r="J5" s="19">
        <v>2555.77</v>
      </c>
      <c r="K5" s="19">
        <v>2555.77</v>
      </c>
      <c r="L5" s="19">
        <v>2555.77</v>
      </c>
      <c r="M5" s="19">
        <v>2555.77</v>
      </c>
      <c r="N5" s="19">
        <f t="shared" si="1"/>
        <v>30669.230000000003</v>
      </c>
    </row>
    <row r="6" spans="1:14" ht="60" customHeight="1" x14ac:dyDescent="0.35">
      <c r="A6" s="23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>
        <f t="shared" si="1"/>
        <v>0</v>
      </c>
    </row>
    <row r="7" spans="1:14" ht="44.25" customHeight="1" x14ac:dyDescent="0.35">
      <c r="A7" s="23" t="s">
        <v>37</v>
      </c>
      <c r="B7" s="19">
        <v>2368.71</v>
      </c>
      <c r="C7" s="19">
        <v>2375.5300000000002</v>
      </c>
      <c r="D7" s="19">
        <v>2372.12</v>
      </c>
      <c r="E7" s="19">
        <v>2372.12</v>
      </c>
      <c r="F7" s="19">
        <v>2372.12</v>
      </c>
      <c r="G7" s="19">
        <v>2372.12</v>
      </c>
      <c r="H7" s="19">
        <v>2372.12</v>
      </c>
      <c r="I7" s="19">
        <v>2372.12</v>
      </c>
      <c r="J7" s="19">
        <v>2372.12</v>
      </c>
      <c r="K7" s="19">
        <v>2372.12</v>
      </c>
      <c r="L7" s="19">
        <v>2372.12</v>
      </c>
      <c r="M7" s="19">
        <v>2372.12</v>
      </c>
      <c r="N7" s="19">
        <f>SUM(B7:M7)</f>
        <v>28465.439999999991</v>
      </c>
    </row>
    <row r="8" spans="1:14" ht="44.25" customHeight="1" x14ac:dyDescent="0.35">
      <c r="A8" s="23" t="s">
        <v>62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44.25" customHeight="1" x14ac:dyDescent="0.35">
      <c r="A9" s="23" t="s">
        <v>35</v>
      </c>
      <c r="B9" s="19">
        <v>2125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>
        <f>SUM(B9:M9)</f>
        <v>2125</v>
      </c>
    </row>
    <row r="10" spans="1:14" ht="36" customHeight="1" x14ac:dyDescent="0.35">
      <c r="A10" s="24" t="s">
        <v>20</v>
      </c>
      <c r="B10" s="18">
        <f>B11+B12+B13+B14</f>
        <v>285.5</v>
      </c>
      <c r="C10" s="18">
        <f t="shared" ref="C10:M10" si="2">C11+C12+C13+C14</f>
        <v>4071.05</v>
      </c>
      <c r="D10" s="18">
        <f t="shared" si="2"/>
        <v>0</v>
      </c>
      <c r="E10" s="18">
        <f t="shared" si="2"/>
        <v>0</v>
      </c>
      <c r="F10" s="18">
        <f t="shared" si="2"/>
        <v>442.03</v>
      </c>
      <c r="G10" s="18">
        <f t="shared" si="2"/>
        <v>6179.22</v>
      </c>
      <c r="H10" s="18">
        <f t="shared" si="2"/>
        <v>0</v>
      </c>
      <c r="I10" s="18">
        <f t="shared" si="2"/>
        <v>0</v>
      </c>
      <c r="J10" s="18">
        <f t="shared" si="2"/>
        <v>0</v>
      </c>
      <c r="K10" s="18">
        <f t="shared" si="2"/>
        <v>2348</v>
      </c>
      <c r="L10" s="18">
        <f t="shared" si="2"/>
        <v>958.77</v>
      </c>
      <c r="M10" s="18">
        <f t="shared" si="2"/>
        <v>0</v>
      </c>
      <c r="N10" s="18">
        <f t="shared" si="1"/>
        <v>14284.57</v>
      </c>
    </row>
    <row r="11" spans="1:14" ht="40.5" customHeight="1" x14ac:dyDescent="0.35">
      <c r="A11" s="23" t="s">
        <v>21</v>
      </c>
      <c r="B11" s="19"/>
      <c r="C11" s="19"/>
      <c r="D11" s="19"/>
      <c r="E11" s="19"/>
      <c r="F11" s="19"/>
      <c r="G11" s="19">
        <v>3649.8</v>
      </c>
      <c r="H11" s="19"/>
      <c r="I11" s="19"/>
      <c r="J11" s="19"/>
      <c r="K11" s="19">
        <v>600</v>
      </c>
      <c r="L11" s="19">
        <v>365</v>
      </c>
      <c r="M11" s="19"/>
      <c r="N11" s="18">
        <f t="shared" si="1"/>
        <v>4614.8</v>
      </c>
    </row>
    <row r="12" spans="1:14" ht="45.75" customHeight="1" x14ac:dyDescent="0.35">
      <c r="A12" s="23" t="s">
        <v>22</v>
      </c>
      <c r="B12" s="20"/>
      <c r="C12" s="19"/>
      <c r="D12" s="19"/>
      <c r="E12" s="19"/>
      <c r="F12" s="19">
        <v>442.03</v>
      </c>
      <c r="G12" s="19">
        <v>1140</v>
      </c>
      <c r="H12" s="19"/>
      <c r="I12" s="19"/>
      <c r="J12" s="19"/>
      <c r="K12" s="19"/>
      <c r="L12" s="19"/>
      <c r="M12" s="19"/>
      <c r="N12" s="18">
        <f t="shared" si="1"/>
        <v>1582.03</v>
      </c>
    </row>
    <row r="13" spans="1:14" ht="45.75" customHeight="1" x14ac:dyDescent="0.35">
      <c r="A13" s="29" t="s">
        <v>33</v>
      </c>
      <c r="B13" s="20">
        <v>285.5</v>
      </c>
      <c r="C13" s="19">
        <v>4071.05</v>
      </c>
      <c r="D13" s="19"/>
      <c r="E13" s="19"/>
      <c r="F13" s="19"/>
      <c r="G13" s="19"/>
      <c r="H13" s="19"/>
      <c r="I13" s="19"/>
      <c r="J13" s="19"/>
      <c r="K13" s="19">
        <v>1748</v>
      </c>
      <c r="L13" s="19"/>
      <c r="M13" s="19"/>
      <c r="N13" s="18">
        <f t="shared" si="1"/>
        <v>6104.55</v>
      </c>
    </row>
    <row r="14" spans="1:14" ht="21.75" customHeight="1" x14ac:dyDescent="0.35">
      <c r="A14" s="23" t="s">
        <v>23</v>
      </c>
      <c r="B14" s="19"/>
      <c r="C14" s="19"/>
      <c r="D14" s="19"/>
      <c r="E14" s="19"/>
      <c r="F14" s="19"/>
      <c r="G14" s="19">
        <v>1389.42</v>
      </c>
      <c r="H14" s="19"/>
      <c r="I14" s="19"/>
      <c r="J14" s="19"/>
      <c r="K14" s="19"/>
      <c r="L14" s="19">
        <v>593.77</v>
      </c>
      <c r="M14" s="19"/>
      <c r="N14" s="19">
        <f t="shared" si="1"/>
        <v>1983.19</v>
      </c>
    </row>
    <row r="15" spans="1:14" ht="23.25" customHeight="1" x14ac:dyDescent="0.35">
      <c r="A15" s="24" t="s">
        <v>24</v>
      </c>
      <c r="B15" s="18">
        <f>B16+B17+B18</f>
        <v>0</v>
      </c>
      <c r="C15" s="18">
        <f t="shared" ref="C15:M15" si="3">C16+C17+C18</f>
        <v>0</v>
      </c>
      <c r="D15" s="18">
        <f t="shared" si="3"/>
        <v>0</v>
      </c>
      <c r="E15" s="18">
        <f t="shared" si="3"/>
        <v>22720</v>
      </c>
      <c r="F15" s="18">
        <f t="shared" si="3"/>
        <v>0</v>
      </c>
      <c r="G15" s="18">
        <f t="shared" si="3"/>
        <v>0</v>
      </c>
      <c r="H15" s="18">
        <f t="shared" si="3"/>
        <v>0</v>
      </c>
      <c r="I15" s="18">
        <f t="shared" si="3"/>
        <v>0</v>
      </c>
      <c r="J15" s="18">
        <f t="shared" si="3"/>
        <v>0</v>
      </c>
      <c r="K15" s="18">
        <f t="shared" si="3"/>
        <v>12546.7</v>
      </c>
      <c r="L15" s="18">
        <f t="shared" si="3"/>
        <v>6334</v>
      </c>
      <c r="M15" s="18">
        <f t="shared" si="3"/>
        <v>0</v>
      </c>
      <c r="N15" s="18">
        <f t="shared" si="1"/>
        <v>41600.699999999997</v>
      </c>
    </row>
    <row r="16" spans="1:14" ht="42" customHeight="1" x14ac:dyDescent="0.35">
      <c r="A16" s="23" t="s">
        <v>25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>
        <v>6334</v>
      </c>
      <c r="M16" s="19"/>
      <c r="N16" s="19">
        <f t="shared" si="1"/>
        <v>6334</v>
      </c>
    </row>
    <row r="17" spans="1:14" ht="40.5" customHeight="1" x14ac:dyDescent="0.35">
      <c r="A17" s="23" t="s">
        <v>26</v>
      </c>
      <c r="B17" s="19"/>
      <c r="C17" s="19"/>
      <c r="D17" s="19"/>
      <c r="E17" s="19">
        <v>22720</v>
      </c>
      <c r="F17" s="19"/>
      <c r="G17" s="19"/>
      <c r="H17" s="19"/>
      <c r="I17" s="19"/>
      <c r="J17" s="19"/>
      <c r="K17" s="19"/>
      <c r="L17" s="19"/>
      <c r="M17" s="19"/>
      <c r="N17" s="19">
        <f t="shared" si="1"/>
        <v>22720</v>
      </c>
    </row>
    <row r="18" spans="1:14" ht="40.5" customHeight="1" x14ac:dyDescent="0.35">
      <c r="A18" s="29" t="s">
        <v>34</v>
      </c>
      <c r="B18" s="19"/>
      <c r="C18" s="19"/>
      <c r="D18" s="19"/>
      <c r="E18" s="19"/>
      <c r="F18" s="19"/>
      <c r="G18" s="19"/>
      <c r="H18" s="19"/>
      <c r="I18" s="19"/>
      <c r="J18" s="19"/>
      <c r="K18" s="19">
        <v>12546.7</v>
      </c>
      <c r="L18" s="19"/>
      <c r="M18" s="19"/>
      <c r="N18" s="19">
        <f t="shared" si="1"/>
        <v>12546.7</v>
      </c>
    </row>
    <row r="19" spans="1:14" ht="40.5" customHeight="1" x14ac:dyDescent="0.35">
      <c r="A19" s="36" t="s">
        <v>48</v>
      </c>
      <c r="B19" s="19"/>
      <c r="C19" s="19"/>
      <c r="D19" s="19"/>
      <c r="E19" s="19">
        <v>798.01</v>
      </c>
      <c r="F19" s="19">
        <v>842.35</v>
      </c>
      <c r="G19" s="19">
        <v>1019.68</v>
      </c>
      <c r="H19" s="19">
        <v>975.35</v>
      </c>
      <c r="I19" s="19">
        <v>931.01</v>
      </c>
      <c r="J19" s="19">
        <v>532.01</v>
      </c>
      <c r="K19" s="19">
        <v>975.35</v>
      </c>
      <c r="L19" s="19"/>
      <c r="M19" s="19"/>
      <c r="N19" s="18">
        <f t="shared" si="1"/>
        <v>6073.76</v>
      </c>
    </row>
    <row r="20" spans="1:14" ht="40.5" customHeight="1" x14ac:dyDescent="0.35">
      <c r="A20" s="24" t="s">
        <v>50</v>
      </c>
      <c r="B20" s="18">
        <f>B21+B22+B23</f>
        <v>2441.16</v>
      </c>
      <c r="C20" s="18">
        <f t="shared" ref="C20:M20" si="4">C21+C22+C23</f>
        <v>-698.04</v>
      </c>
      <c r="D20" s="18">
        <f t="shared" si="4"/>
        <v>-296.64</v>
      </c>
      <c r="E20" s="18">
        <f t="shared" si="4"/>
        <v>1977.3600000000001</v>
      </c>
      <c r="F20" s="18">
        <f t="shared" si="4"/>
        <v>1758.3600000000001</v>
      </c>
      <c r="G20" s="18">
        <f t="shared" si="4"/>
        <v>1458.3600000000001</v>
      </c>
      <c r="H20" s="18">
        <f t="shared" si="4"/>
        <v>-687.14999999999986</v>
      </c>
      <c r="I20" s="18">
        <f t="shared" si="4"/>
        <v>1084.48</v>
      </c>
      <c r="J20" s="18">
        <f t="shared" si="4"/>
        <v>564.37</v>
      </c>
      <c r="K20" s="18">
        <f t="shared" si="4"/>
        <v>496.91</v>
      </c>
      <c r="L20" s="18">
        <f t="shared" si="4"/>
        <v>1568.35</v>
      </c>
      <c r="M20" s="18">
        <f t="shared" si="4"/>
        <v>3505.63</v>
      </c>
      <c r="N20" s="18">
        <f t="shared" ref="N20:N25" si="5">SUM(B20:M20)</f>
        <v>13173.150000000001</v>
      </c>
    </row>
    <row r="21" spans="1:14" ht="40.5" customHeight="1" x14ac:dyDescent="0.35">
      <c r="A21" s="23" t="s">
        <v>51</v>
      </c>
      <c r="B21" s="19">
        <v>1050</v>
      </c>
      <c r="C21" s="19">
        <v>-1290</v>
      </c>
      <c r="D21" s="19">
        <v>285</v>
      </c>
      <c r="E21" s="19">
        <v>651</v>
      </c>
      <c r="F21" s="19">
        <v>900</v>
      </c>
      <c r="G21" s="19">
        <v>780</v>
      </c>
      <c r="H21" s="19">
        <v>259.25</v>
      </c>
      <c r="I21" s="19">
        <v>178.5</v>
      </c>
      <c r="J21" s="19">
        <v>15.5</v>
      </c>
      <c r="K21" s="19">
        <v>-62</v>
      </c>
      <c r="L21" s="19">
        <v>899</v>
      </c>
      <c r="M21" s="19">
        <v>883.5</v>
      </c>
      <c r="N21" s="18">
        <f t="shared" si="5"/>
        <v>4549.75</v>
      </c>
    </row>
    <row r="22" spans="1:14" ht="40.5" customHeight="1" x14ac:dyDescent="0.35">
      <c r="A22" s="23" t="s">
        <v>52</v>
      </c>
      <c r="B22" s="19">
        <v>147.96</v>
      </c>
      <c r="C22" s="19">
        <v>147.96</v>
      </c>
      <c r="D22" s="19">
        <v>147.96</v>
      </c>
      <c r="E22" s="19">
        <v>147.96</v>
      </c>
      <c r="F22" s="19">
        <v>147.96</v>
      </c>
      <c r="G22" s="19">
        <v>147.96</v>
      </c>
      <c r="H22" s="19">
        <v>147.96</v>
      </c>
      <c r="I22" s="19">
        <v>147.96</v>
      </c>
      <c r="J22" s="19">
        <v>154.80000000000001</v>
      </c>
      <c r="K22" s="19">
        <v>154.80000000000001</v>
      </c>
      <c r="L22" s="19">
        <v>154.80000000000001</v>
      </c>
      <c r="M22" s="19">
        <v>154.80000000000001</v>
      </c>
      <c r="N22" s="18">
        <f t="shared" si="5"/>
        <v>1802.8799999999999</v>
      </c>
    </row>
    <row r="23" spans="1:14" ht="40.5" customHeight="1" x14ac:dyDescent="0.35">
      <c r="A23" s="29" t="s">
        <v>53</v>
      </c>
      <c r="B23" s="19">
        <v>1243.2</v>
      </c>
      <c r="C23" s="19">
        <v>444</v>
      </c>
      <c r="D23" s="19">
        <v>-729.6</v>
      </c>
      <c r="E23" s="19">
        <v>1178.4000000000001</v>
      </c>
      <c r="F23" s="19">
        <v>710.4</v>
      </c>
      <c r="G23" s="19">
        <v>530.4</v>
      </c>
      <c r="H23" s="19">
        <v>-1094.3599999999999</v>
      </c>
      <c r="I23" s="19">
        <v>758.02</v>
      </c>
      <c r="J23" s="19">
        <v>394.07</v>
      </c>
      <c r="K23" s="19">
        <v>404.11</v>
      </c>
      <c r="L23" s="19">
        <v>514.54999999999995</v>
      </c>
      <c r="M23" s="19">
        <v>2467.33</v>
      </c>
      <c r="N23" s="18">
        <f t="shared" si="5"/>
        <v>6820.52</v>
      </c>
    </row>
    <row r="24" spans="1:14" ht="40.5" customHeight="1" x14ac:dyDescent="0.35">
      <c r="A24" s="36" t="s">
        <v>54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>
        <f t="shared" si="5"/>
        <v>0</v>
      </c>
    </row>
    <row r="25" spans="1:14" ht="39.75" customHeight="1" x14ac:dyDescent="0.35">
      <c r="A25" s="24" t="s">
        <v>55</v>
      </c>
      <c r="B25" s="18">
        <v>2946.02</v>
      </c>
      <c r="C25" s="18">
        <v>2946.02</v>
      </c>
      <c r="D25" s="18">
        <v>2946.02</v>
      </c>
      <c r="E25" s="18">
        <v>2946.02</v>
      </c>
      <c r="F25" s="18">
        <v>2946.02</v>
      </c>
      <c r="G25" s="18">
        <v>2946.02</v>
      </c>
      <c r="H25" s="18">
        <v>2946.02</v>
      </c>
      <c r="I25" s="18">
        <v>2946.02</v>
      </c>
      <c r="J25" s="18">
        <v>2946.02</v>
      </c>
      <c r="K25" s="18">
        <v>2946.02</v>
      </c>
      <c r="L25" s="18">
        <v>2946.02</v>
      </c>
      <c r="M25" s="18">
        <v>2946.02</v>
      </c>
      <c r="N25" s="18">
        <f t="shared" si="5"/>
        <v>35352.239999999998</v>
      </c>
    </row>
    <row r="26" spans="1:14" ht="22.5" customHeight="1" x14ac:dyDescent="0.35">
      <c r="A26" s="24" t="s">
        <v>27</v>
      </c>
      <c r="B26" s="18">
        <f t="shared" ref="B26:N26" si="6">B4+B10+B15+B25+B19+B20+B24</f>
        <v>12718.48</v>
      </c>
      <c r="C26" s="18">
        <f t="shared" si="6"/>
        <v>11254</v>
      </c>
      <c r="D26" s="18">
        <f t="shared" si="6"/>
        <v>7577.2699999999995</v>
      </c>
      <c r="E26" s="18">
        <f t="shared" si="6"/>
        <v>33369.279999999999</v>
      </c>
      <c r="F26" s="18">
        <f t="shared" si="6"/>
        <v>10916.65</v>
      </c>
      <c r="G26" s="18">
        <f t="shared" si="6"/>
        <v>16531.170000000002</v>
      </c>
      <c r="H26" s="18">
        <f t="shared" si="6"/>
        <v>8162.1100000000006</v>
      </c>
      <c r="I26" s="18">
        <f t="shared" si="6"/>
        <v>9889.4</v>
      </c>
      <c r="J26" s="18">
        <f t="shared" si="6"/>
        <v>8970.2900000000009</v>
      </c>
      <c r="K26" s="18">
        <f>K4+K10+K15+K25+K19+K20+K24</f>
        <v>24240.87</v>
      </c>
      <c r="L26" s="18">
        <f t="shared" si="6"/>
        <v>16735.03</v>
      </c>
      <c r="M26" s="18">
        <f t="shared" si="6"/>
        <v>11379.54</v>
      </c>
      <c r="N26" s="18">
        <f t="shared" si="6"/>
        <v>171744.09</v>
      </c>
    </row>
    <row r="27" spans="1:14" ht="15.75" customHeight="1" x14ac:dyDescent="0.25">
      <c r="A27" s="75" t="s">
        <v>56</v>
      </c>
      <c r="B27" s="75"/>
      <c r="C27" s="75"/>
      <c r="D27" s="25"/>
      <c r="E27" s="25"/>
      <c r="F27" s="25"/>
      <c r="G27" s="25"/>
      <c r="H27" s="25"/>
      <c r="I27" s="25"/>
      <c r="J27" s="25"/>
      <c r="K27" s="25"/>
      <c r="L27" s="77"/>
      <c r="M27" s="77"/>
      <c r="N27" s="77"/>
    </row>
    <row r="28" spans="1:14" ht="15.75" x14ac:dyDescent="0.25">
      <c r="A28" s="2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 x14ac:dyDescent="0.25">
      <c r="A29" s="76" t="s">
        <v>29</v>
      </c>
      <c r="B29" s="76"/>
      <c r="C29" s="76"/>
      <c r="D29" s="25"/>
      <c r="E29" s="25"/>
      <c r="F29" s="25"/>
      <c r="G29" s="25"/>
      <c r="H29" s="25"/>
      <c r="I29" s="25"/>
      <c r="J29" s="25"/>
      <c r="K29" s="25"/>
      <c r="L29" s="78"/>
      <c r="M29" s="78"/>
      <c r="N29" s="78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5" sqref="D15:D16"/>
    </sheetView>
  </sheetViews>
  <sheetFormatPr defaultRowHeight="15" x14ac:dyDescent="0.25"/>
  <cols>
    <col min="1" max="1" width="4.140625" customWidth="1"/>
    <col min="2" max="2" width="6.140625" customWidth="1"/>
    <col min="3" max="3" width="51.140625" customWidth="1"/>
    <col min="4" max="4" width="10.140625" customWidth="1"/>
    <col min="5" max="5" width="15.7109375" customWidth="1"/>
  </cols>
  <sheetData>
    <row r="1" spans="1:5" ht="15.75" x14ac:dyDescent="0.25">
      <c r="B1" s="37" t="s">
        <v>49</v>
      </c>
      <c r="C1" s="37"/>
    </row>
    <row r="2" spans="1:5" x14ac:dyDescent="0.25">
      <c r="C2" t="s">
        <v>32</v>
      </c>
    </row>
    <row r="3" spans="1:5" x14ac:dyDescent="0.25">
      <c r="B3" t="s">
        <v>38</v>
      </c>
    </row>
    <row r="4" spans="1:5" x14ac:dyDescent="0.25">
      <c r="A4" s="32" t="s">
        <v>39</v>
      </c>
      <c r="B4" s="32" t="s">
        <v>39</v>
      </c>
      <c r="C4" s="32"/>
      <c r="D4" s="32" t="s">
        <v>40</v>
      </c>
      <c r="E4" s="32" t="s">
        <v>41</v>
      </c>
    </row>
    <row r="5" spans="1:5" x14ac:dyDescent="0.25">
      <c r="A5" s="33" t="s">
        <v>42</v>
      </c>
      <c r="B5" s="33" t="s">
        <v>43</v>
      </c>
      <c r="C5" s="33" t="s">
        <v>44</v>
      </c>
      <c r="D5" s="33" t="s">
        <v>45</v>
      </c>
      <c r="E5" s="33" t="s">
        <v>46</v>
      </c>
    </row>
    <row r="6" spans="1:5" x14ac:dyDescent="0.25">
      <c r="A6" s="13">
        <v>1</v>
      </c>
      <c r="B6" s="13"/>
      <c r="C6" s="13"/>
      <c r="D6" s="34"/>
      <c r="E6" s="13"/>
    </row>
    <row r="7" spans="1:5" x14ac:dyDescent="0.25">
      <c r="A7" s="13">
        <v>2</v>
      </c>
      <c r="B7" s="13"/>
      <c r="C7" s="35"/>
      <c r="D7" s="34"/>
      <c r="E7" s="13"/>
    </row>
    <row r="8" spans="1:5" x14ac:dyDescent="0.25">
      <c r="A8" s="13">
        <v>3</v>
      </c>
      <c r="B8" s="13"/>
      <c r="C8" s="13"/>
      <c r="D8" s="34"/>
      <c r="E8" s="13"/>
    </row>
    <row r="9" spans="1:5" x14ac:dyDescent="0.25">
      <c r="A9" s="13">
        <v>4</v>
      </c>
      <c r="B9" s="13"/>
      <c r="C9" s="13"/>
      <c r="D9" s="34"/>
      <c r="E9" s="13"/>
    </row>
    <row r="10" spans="1:5" x14ac:dyDescent="0.25">
      <c r="A10" s="13">
        <v>5</v>
      </c>
      <c r="B10" s="13"/>
      <c r="C10" s="13"/>
      <c r="D10" s="34"/>
      <c r="E10" s="13"/>
    </row>
    <row r="11" spans="1:5" x14ac:dyDescent="0.25">
      <c r="A11" s="13">
        <v>6</v>
      </c>
      <c r="B11" s="13"/>
      <c r="C11" s="13"/>
      <c r="D11" s="13"/>
      <c r="E11" s="13"/>
    </row>
    <row r="12" spans="1:5" x14ac:dyDescent="0.25">
      <c r="A12" s="13">
        <v>7</v>
      </c>
      <c r="B12" s="13"/>
      <c r="C12" s="13"/>
      <c r="D12" s="13"/>
      <c r="E12" s="13"/>
    </row>
    <row r="13" spans="1:5" x14ac:dyDescent="0.25">
      <c r="A13" s="13">
        <v>8</v>
      </c>
      <c r="B13" s="13"/>
      <c r="C13" s="13"/>
      <c r="D13" s="13"/>
      <c r="E13" s="13"/>
    </row>
    <row r="14" spans="1:5" x14ac:dyDescent="0.25">
      <c r="A14" s="13">
        <v>9</v>
      </c>
      <c r="B14" s="13"/>
      <c r="C14" s="13"/>
      <c r="D14" s="13"/>
      <c r="E14" s="13"/>
    </row>
    <row r="15" spans="1:5" x14ac:dyDescent="0.25">
      <c r="A15" s="13">
        <v>10</v>
      </c>
      <c r="B15" s="13"/>
      <c r="C15" s="13"/>
      <c r="D15" s="13"/>
      <c r="E15" s="13"/>
    </row>
    <row r="16" spans="1:5" x14ac:dyDescent="0.25">
      <c r="A16" s="13">
        <v>11</v>
      </c>
      <c r="B16" s="13"/>
      <c r="C16" s="13"/>
      <c r="D16" s="13"/>
      <c r="E16" s="13"/>
    </row>
    <row r="17" spans="1:5" x14ac:dyDescent="0.25">
      <c r="A17" s="13">
        <v>12</v>
      </c>
      <c r="B17" s="13"/>
      <c r="C17" s="13"/>
      <c r="D17" s="13"/>
      <c r="E17" s="13"/>
    </row>
    <row r="18" spans="1:5" x14ac:dyDescent="0.25">
      <c r="A18" s="13">
        <v>13</v>
      </c>
      <c r="B18" s="13"/>
      <c r="C18" s="13"/>
      <c r="D18" s="13"/>
      <c r="E18" s="13"/>
    </row>
    <row r="19" spans="1:5" x14ac:dyDescent="0.25">
      <c r="A19" s="13">
        <v>14</v>
      </c>
      <c r="B19" s="13"/>
      <c r="C19" s="13"/>
      <c r="D19" s="13"/>
      <c r="E19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1" sqref="B11"/>
    </sheetView>
  </sheetViews>
  <sheetFormatPr defaultRowHeight="15" x14ac:dyDescent="0.25"/>
  <cols>
    <col min="1" max="1" width="5.140625" customWidth="1"/>
    <col min="2" max="2" width="55.5703125" customWidth="1"/>
    <col min="3" max="3" width="11.7109375" customWidth="1"/>
    <col min="4" max="4" width="11.140625" customWidth="1"/>
  </cols>
  <sheetData>
    <row r="1" spans="1:4" ht="15.75" x14ac:dyDescent="0.25">
      <c r="A1" s="1"/>
      <c r="B1" s="73" t="s">
        <v>58</v>
      </c>
      <c r="C1" s="73"/>
      <c r="D1" s="73"/>
    </row>
    <row r="2" spans="1:4" ht="15.75" x14ac:dyDescent="0.25">
      <c r="A2" s="6"/>
      <c r="B2" s="72" t="s">
        <v>32</v>
      </c>
      <c r="C2" s="72"/>
      <c r="D2" s="72"/>
    </row>
    <row r="3" spans="1:4" ht="15.75" x14ac:dyDescent="0.25">
      <c r="A3" s="6"/>
      <c r="B3" s="73" t="s">
        <v>47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ht="15.75" x14ac:dyDescent="0.25">
      <c r="A5" s="45"/>
      <c r="B5" s="61" t="s">
        <v>9</v>
      </c>
      <c r="C5" s="45"/>
      <c r="D5" s="45"/>
    </row>
    <row r="6" spans="1:4" x14ac:dyDescent="0.25">
      <c r="A6" s="38">
        <v>1</v>
      </c>
      <c r="B6" s="38" t="s">
        <v>66</v>
      </c>
      <c r="C6" s="46">
        <v>798.01</v>
      </c>
      <c r="D6" s="39"/>
    </row>
    <row r="7" spans="1:4" x14ac:dyDescent="0.25">
      <c r="A7" s="43"/>
      <c r="B7" s="43" t="s">
        <v>64</v>
      </c>
      <c r="C7" s="47">
        <v>798.01</v>
      </c>
      <c r="D7" s="43">
        <v>798.01</v>
      </c>
    </row>
    <row r="8" spans="1:4" x14ac:dyDescent="0.25">
      <c r="A8" s="40"/>
      <c r="B8" s="39" t="s">
        <v>10</v>
      </c>
      <c r="C8" s="48"/>
      <c r="D8" s="49"/>
    </row>
    <row r="9" spans="1:4" x14ac:dyDescent="0.25">
      <c r="A9" s="50">
        <v>1</v>
      </c>
      <c r="B9" s="62" t="s">
        <v>66</v>
      </c>
      <c r="C9" s="40">
        <v>842.35</v>
      </c>
      <c r="D9" s="43">
        <v>1640.36</v>
      </c>
    </row>
    <row r="10" spans="1:4" x14ac:dyDescent="0.25">
      <c r="A10" s="52"/>
      <c r="B10" s="53" t="s">
        <v>11</v>
      </c>
      <c r="C10" s="54"/>
      <c r="D10" s="55"/>
    </row>
    <row r="11" spans="1:4" x14ac:dyDescent="0.25">
      <c r="A11" s="40">
        <v>1</v>
      </c>
      <c r="B11" s="38" t="s">
        <v>66</v>
      </c>
      <c r="C11" s="40">
        <v>1019.68</v>
      </c>
      <c r="D11" s="43">
        <v>2660.04</v>
      </c>
    </row>
    <row r="12" spans="1:4" x14ac:dyDescent="0.25">
      <c r="A12" s="40"/>
      <c r="B12" s="43" t="s">
        <v>12</v>
      </c>
      <c r="C12" s="40"/>
      <c r="D12" s="40"/>
    </row>
    <row r="13" spans="1:4" x14ac:dyDescent="0.25">
      <c r="A13" s="40">
        <v>1</v>
      </c>
      <c r="B13" s="40" t="s">
        <v>66</v>
      </c>
      <c r="C13" s="40">
        <v>975.35</v>
      </c>
      <c r="D13" s="43">
        <v>3635.39</v>
      </c>
    </row>
    <row r="14" spans="1:4" x14ac:dyDescent="0.25">
      <c r="A14" s="40"/>
      <c r="B14" s="43" t="s">
        <v>13</v>
      </c>
      <c r="C14" s="43"/>
      <c r="D14" s="43"/>
    </row>
    <row r="15" spans="1:4" x14ac:dyDescent="0.25">
      <c r="A15" s="40">
        <v>1</v>
      </c>
      <c r="B15" s="40" t="s">
        <v>66</v>
      </c>
      <c r="C15" s="43">
        <v>931.01</v>
      </c>
      <c r="D15" s="43">
        <v>4566.3999999999996</v>
      </c>
    </row>
    <row r="16" spans="1:4" x14ac:dyDescent="0.25">
      <c r="A16" s="40"/>
      <c r="B16" s="67" t="s">
        <v>14</v>
      </c>
      <c r="C16" s="40"/>
      <c r="D16" s="40"/>
    </row>
    <row r="17" spans="1:4" x14ac:dyDescent="0.25">
      <c r="A17" s="40">
        <v>1</v>
      </c>
      <c r="B17" s="40" t="s">
        <v>66</v>
      </c>
      <c r="C17" s="43">
        <v>532.01</v>
      </c>
      <c r="D17" s="43">
        <v>5098.41</v>
      </c>
    </row>
    <row r="18" spans="1:4" x14ac:dyDescent="0.25">
      <c r="A18" s="40"/>
      <c r="B18" s="43" t="s">
        <v>15</v>
      </c>
      <c r="C18" s="43"/>
      <c r="D18" s="43"/>
    </row>
    <row r="19" spans="1:4" x14ac:dyDescent="0.25">
      <c r="A19" s="40">
        <v>1</v>
      </c>
      <c r="B19" s="40" t="s">
        <v>66</v>
      </c>
      <c r="C19" s="40">
        <v>975.35</v>
      </c>
      <c r="D19" s="43">
        <f>C19+D17</f>
        <v>6073.76</v>
      </c>
    </row>
    <row r="20" spans="1:4" x14ac:dyDescent="0.25">
      <c r="A20" s="40"/>
      <c r="B20" s="42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7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8"/>
      <c r="C25" s="40"/>
      <c r="D25" s="43"/>
    </row>
    <row r="26" spans="1:4" x14ac:dyDescent="0.25">
      <c r="A26" s="40"/>
      <c r="B26" s="57"/>
      <c r="C26" s="43"/>
      <c r="D26" s="43"/>
    </row>
    <row r="27" spans="1:4" x14ac:dyDescent="0.25">
      <c r="A27" s="40"/>
      <c r="B27" s="58"/>
      <c r="C27" s="40"/>
      <c r="D27" s="40"/>
    </row>
    <row r="28" spans="1:4" x14ac:dyDescent="0.25">
      <c r="A28" s="40"/>
      <c r="B28" s="57"/>
      <c r="C28" s="43"/>
      <c r="D28" s="43"/>
    </row>
    <row r="29" spans="1:4" x14ac:dyDescent="0.25">
      <c r="A29" s="40"/>
      <c r="B29" s="57"/>
      <c r="C29" s="40"/>
      <c r="D29" s="40"/>
    </row>
    <row r="30" spans="1:4" x14ac:dyDescent="0.25">
      <c r="A30" s="40"/>
      <c r="B30" s="58"/>
      <c r="C30" s="40"/>
      <c r="D30" s="40"/>
    </row>
    <row r="31" spans="1:4" x14ac:dyDescent="0.25">
      <c r="A31" s="13"/>
      <c r="B31" s="14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Дополнительные работы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2021-02-19T02:53:13Z</cp:lastPrinted>
  <dcterms:created xsi:type="dcterms:W3CDTF">2011-07-25T05:21:17Z</dcterms:created>
  <dcterms:modified xsi:type="dcterms:W3CDTF">2021-02-19T03:17:59Z</dcterms:modified>
</cp:coreProperties>
</file>