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1" i="6" l="1"/>
  <c r="D46" i="1"/>
  <c r="C46" i="1"/>
  <c r="D19" i="6"/>
  <c r="C19" i="6"/>
  <c r="D28" i="2"/>
  <c r="D25" i="9"/>
  <c r="D15" i="6"/>
  <c r="D38" i="1"/>
  <c r="D40" i="1" s="1"/>
  <c r="C38" i="1"/>
  <c r="C33" i="1"/>
  <c r="N21" i="5"/>
  <c r="C19" i="9"/>
  <c r="C27" i="1"/>
  <c r="C14" i="9"/>
  <c r="C26" i="2"/>
  <c r="E4" i="5"/>
  <c r="C14" i="1"/>
  <c r="C7" i="4"/>
  <c r="C12" i="2"/>
  <c r="D12" i="2" s="1"/>
  <c r="D14" i="2" s="1"/>
  <c r="D10" i="1"/>
  <c r="M4" i="5"/>
  <c r="L4" i="5"/>
  <c r="K4" i="5"/>
  <c r="J4" i="5"/>
  <c r="I4" i="5"/>
  <c r="H4" i="5"/>
  <c r="G4" i="5"/>
  <c r="F4" i="5"/>
  <c r="D4" i="5"/>
  <c r="C4" i="5"/>
  <c r="B4" i="5"/>
  <c r="C8" i="1"/>
  <c r="C8" i="2"/>
  <c r="M14" i="5"/>
  <c r="N22" i="5"/>
  <c r="N20" i="5"/>
  <c r="M19" i="5"/>
  <c r="L19" i="5"/>
  <c r="K19" i="5"/>
  <c r="J19" i="5"/>
  <c r="H19" i="5"/>
  <c r="G19" i="5"/>
  <c r="F19" i="5"/>
  <c r="E19" i="5"/>
  <c r="D19" i="5"/>
  <c r="C19" i="5"/>
  <c r="B19" i="5"/>
  <c r="N18" i="5"/>
  <c r="N17" i="5"/>
  <c r="N8" i="5"/>
  <c r="J14" i="5"/>
  <c r="N12" i="5"/>
  <c r="L14" i="5"/>
  <c r="K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K24" i="5" l="1"/>
  <c r="I19" i="5"/>
  <c r="I24" i="5" s="1"/>
  <c r="G24" i="5"/>
  <c r="D14" i="1"/>
  <c r="F24" i="5"/>
  <c r="M24" i="5"/>
  <c r="H24" i="5"/>
  <c r="L24" i="5"/>
  <c r="J24" i="5"/>
  <c r="B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<sst xmlns="http://schemas.openxmlformats.org/spreadsheetml/2006/main" count="205" uniqueCount="108">
  <si>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</si>
  <si>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</si>
  <si>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</si>
  <si>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</si>
  <si>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</si>
  <si>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</si>
  <si>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</si>
  <si>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</si>
  <si>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</si>
  <si>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</si>
  <si>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</si>
  <si>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</si>
  <si>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</si>
  <si>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</si>
  <si>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</si>
  <si>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</si>
  <si>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</si>
  <si>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</si>
  <si>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</si>
  <si>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</si>
  <si>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</si>
  <si>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</si>
  <si>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</si>
  <si>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</si>
  <si>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</si>
  <si>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</si>
  <si>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</si>
  <si>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</si>
  <si>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</si>
  <si>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</si>
  <si>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</si>
  <si>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</si>
  <si>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</si>
  <si>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</si>
  <si>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</si>
  <si>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</si>
  <si>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</si>
  <si>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</si>
  <si>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</si>
  <si>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</si>
  <si>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</si>
  <si>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</si>
  <si>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</si>
  <si>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</si>
  <si>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</si>
  <si>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</si>
  <si>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</si>
  <si>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</si>
  <si>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4</t>
  </si>
  <si>
    <t>Дополнительные работы</t>
  </si>
  <si>
    <t>4.Дополнительные работы</t>
  </si>
  <si>
    <t>18.10.16г.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</si>
  <si>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</si>
  <si>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</si>
  <si>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</si>
  <si>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</si>
  <si>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</si>
  <si>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</si>
  <si>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</si>
  <si>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</si>
  <si>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</si>
  <si>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</si>
  <si>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Уборка снега и сосулек с крыши</t>
  </si>
  <si>
    <t>Очистка и отогрев водосточных труб 4шт</t>
  </si>
  <si>
    <t>Итого:</t>
  </si>
  <si>
    <t>Осмотр подвала с целью выявления и устранения утечек</t>
  </si>
  <si>
    <t>Под.№1.Ремонт светильника, замена эл.лампы</t>
  </si>
  <si>
    <t>Ген.директор ООО УК "Крокус"</t>
  </si>
  <si>
    <t>ИТОГО за февраль</t>
  </si>
  <si>
    <t>Замена трубопровода отопления в подвале</t>
  </si>
  <si>
    <t>ИТОГО за март</t>
  </si>
  <si>
    <t>Дезинфекция</t>
  </si>
  <si>
    <t>Отключение системы отопления</t>
  </si>
  <si>
    <t>Итого за апрель</t>
  </si>
  <si>
    <t>Дезинфекция подъезда</t>
  </si>
  <si>
    <t>Частичный ремонт кровли Подъезд №4</t>
  </si>
  <si>
    <t>Частичный ремонт кровли Подъезд №3</t>
  </si>
  <si>
    <t>Ремонт участка кровли</t>
  </si>
  <si>
    <t>Гидроизоляция участка кровли Подъезд №3,4</t>
  </si>
  <si>
    <t>Установка досок объявлений</t>
  </si>
  <si>
    <t>Итого за май</t>
  </si>
  <si>
    <t>Замена лампочки в тамбуре</t>
  </si>
  <si>
    <t xml:space="preserve">Итого за май </t>
  </si>
  <si>
    <t>Наклейки курение запрещено</t>
  </si>
  <si>
    <t>Наклейки на доски объявления</t>
  </si>
  <si>
    <t>Итого за июнь</t>
  </si>
  <si>
    <t>Скос травы на придомовой территории</t>
  </si>
  <si>
    <t>Промывка системы отопления</t>
  </si>
  <si>
    <t>Итого за июль</t>
  </si>
  <si>
    <t>ППР</t>
  </si>
  <si>
    <t>Монтаж межподвального освещения</t>
  </si>
  <si>
    <t>Покраска контейнерной площадки</t>
  </si>
  <si>
    <t>Замена водосчетчика ХВС Подвал</t>
  </si>
  <si>
    <t>Запуск системы отопления</t>
  </si>
  <si>
    <t>Итого за сентябрь</t>
  </si>
  <si>
    <t>Подъезд №4 Замена ламп и микросхем</t>
  </si>
  <si>
    <t>Кв№122 Частичный ремонт канализации</t>
  </si>
  <si>
    <t>Итого за октябрь</t>
  </si>
  <si>
    <t>Подъезд №2 2,3этаж. Ремонт светильников. Замена лампочек и схем.</t>
  </si>
  <si>
    <t>Замазка и покраска кабельного шва в подъезде №3</t>
  </si>
  <si>
    <t>Замена лампочек в тамбуре Подъезд №1</t>
  </si>
  <si>
    <t>Восстановление электроснабжения</t>
  </si>
  <si>
    <t>Итого за ноябрь</t>
  </si>
  <si>
    <t>Порыв в подвале. Установка хомута на трубу</t>
  </si>
  <si>
    <t>Установка хомутов 3шт на стояк ХВС и ГВС Квартира №32</t>
  </si>
  <si>
    <t>Прочистка и отогрев канализациооных труб на крыше 5 штук</t>
  </si>
  <si>
    <t>Итого за декабрь</t>
  </si>
  <si>
    <t>Работы ППр. Осмотр и ремонт домовых электорустановок. Замена ламп 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</si>
</sst>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0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2" workbookViewId="0">
      <selection activeCell="D47" sqref="D4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60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5" customFormat="1" ht="30" x14ac:dyDescent="0.25">
      <c r="A6" s="38">
        <v>1</v>
      </c>
      <c r="B6" s="38" t="s">
        <v>57</v>
      </c>
      <c r="C6" s="38">
        <v>1223.92</v>
      </c>
      <c r="D6" s="39"/>
      <c r="E6" s="10"/>
      <c r="F6" s="4"/>
    </row>
    <row r="7" spans="1:8" s="5" customFormat="1" ht="30" x14ac:dyDescent="0.25">
      <c r="A7" s="38">
        <v>2</v>
      </c>
      <c r="B7" s="38" t="s">
        <v>65</v>
      </c>
      <c r="C7" s="38">
        <v>150</v>
      </c>
      <c r="D7" s="39"/>
      <c r="E7" s="4"/>
      <c r="F7" s="4"/>
    </row>
    <row r="8" spans="1:8" x14ac:dyDescent="0.25">
      <c r="A8" s="38"/>
      <c r="B8" s="38" t="s">
        <v>64</v>
      </c>
      <c r="C8" s="38">
        <f>SUM(C6:C7)</f>
        <v>1373.92</v>
      </c>
      <c r="D8" s="39">
        <v>1373.92</v>
      </c>
      <c r="E8" s="1"/>
      <c r="F8" s="1"/>
    </row>
    <row r="9" spans="1:8" x14ac:dyDescent="0.25">
      <c r="A9" s="38"/>
      <c r="B9" s="39" t="s">
        <v>6</v>
      </c>
      <c r="C9" s="38"/>
      <c r="D9" s="39"/>
      <c r="E9" s="1"/>
      <c r="F9" s="1"/>
    </row>
    <row r="10" spans="1:8" ht="30" x14ac:dyDescent="0.25">
      <c r="A10" s="38">
        <v>1</v>
      </c>
      <c r="B10" s="38" t="s">
        <v>57</v>
      </c>
      <c r="C10" s="38">
        <v>1223.92</v>
      </c>
      <c r="D10" s="39">
        <f>D8+C10</f>
        <v>2597.84</v>
      </c>
      <c r="E10" s="1"/>
      <c r="F10" s="1"/>
    </row>
    <row r="11" spans="1:8" x14ac:dyDescent="0.25">
      <c r="A11" s="38"/>
      <c r="B11" s="39" t="s">
        <v>3</v>
      </c>
      <c r="C11" s="38"/>
      <c r="D11" s="39"/>
      <c r="E11" s="1"/>
      <c r="F11" s="1"/>
    </row>
    <row r="12" spans="1:8" ht="30" x14ac:dyDescent="0.25">
      <c r="A12" s="38"/>
      <c r="B12" s="38" t="s">
        <v>65</v>
      </c>
      <c r="C12" s="38">
        <v>300</v>
      </c>
      <c r="D12" s="39"/>
      <c r="E12" s="1"/>
      <c r="F12" s="1"/>
    </row>
    <row r="13" spans="1:8" ht="30" x14ac:dyDescent="0.25">
      <c r="A13" s="38"/>
      <c r="B13" s="38" t="s">
        <v>57</v>
      </c>
      <c r="C13" s="38">
        <v>1223.92</v>
      </c>
      <c r="D13" s="39"/>
      <c r="E13" s="1"/>
      <c r="F13" s="1"/>
    </row>
    <row r="14" spans="1:8" x14ac:dyDescent="0.25">
      <c r="A14" s="38"/>
      <c r="B14" s="39" t="s">
        <v>70</v>
      </c>
      <c r="C14" s="39">
        <f>SUM(C12:C13)</f>
        <v>1523.92</v>
      </c>
      <c r="D14" s="39">
        <f>D10+C14</f>
        <v>4121.76</v>
      </c>
      <c r="E14" s="1"/>
      <c r="F14" s="1"/>
    </row>
    <row r="15" spans="1:8" x14ac:dyDescent="0.25">
      <c r="A15" s="38"/>
      <c r="B15" s="39" t="s">
        <v>8</v>
      </c>
      <c r="C15" s="38"/>
      <c r="D15" s="39"/>
      <c r="E15" s="1"/>
      <c r="F15" s="1"/>
    </row>
    <row r="16" spans="1:8" ht="30" x14ac:dyDescent="0.25">
      <c r="A16" s="38">
        <v>1</v>
      </c>
      <c r="B16" s="38" t="s">
        <v>57</v>
      </c>
      <c r="C16" s="38">
        <v>1223.92</v>
      </c>
      <c r="D16" s="39"/>
      <c r="E16" s="1"/>
      <c r="F16" s="1"/>
    </row>
    <row r="17" spans="1:6" x14ac:dyDescent="0.25">
      <c r="A17" s="38">
        <v>2</v>
      </c>
      <c r="B17" s="38" t="s">
        <v>72</v>
      </c>
      <c r="C17" s="38">
        <v>300</v>
      </c>
      <c r="D17" s="39"/>
      <c r="E17" s="1"/>
      <c r="F17" s="1"/>
    </row>
    <row r="18" spans="1:6" x14ac:dyDescent="0.25">
      <c r="A18" s="38"/>
      <c r="B18" s="39" t="s">
        <v>73</v>
      </c>
      <c r="C18" s="39">
        <v>1523.92</v>
      </c>
      <c r="D18" s="39">
        <v>5645.68</v>
      </c>
      <c r="E18" s="1"/>
      <c r="F18" s="1"/>
    </row>
    <row r="19" spans="1:6" x14ac:dyDescent="0.25">
      <c r="A19" s="38"/>
      <c r="B19" s="39" t="s">
        <v>9</v>
      </c>
      <c r="C19" s="38"/>
      <c r="D19" s="39"/>
      <c r="E19" s="1"/>
      <c r="F19" s="1"/>
    </row>
    <row r="20" spans="1:6" ht="30" x14ac:dyDescent="0.25">
      <c r="A20" s="38">
        <v>1</v>
      </c>
      <c r="B20" s="38" t="s">
        <v>57</v>
      </c>
      <c r="C20" s="38">
        <v>1223.92</v>
      </c>
      <c r="D20" s="39"/>
      <c r="E20" s="1"/>
      <c r="F20" s="1"/>
    </row>
    <row r="21" spans="1:6" x14ac:dyDescent="0.25">
      <c r="A21" s="38"/>
      <c r="B21" s="39" t="s">
        <v>82</v>
      </c>
      <c r="C21" s="39">
        <v>1223.92</v>
      </c>
      <c r="D21" s="39">
        <v>6869.6</v>
      </c>
      <c r="E21" s="1"/>
      <c r="F21" s="1"/>
    </row>
    <row r="22" spans="1:6" x14ac:dyDescent="0.25">
      <c r="A22" s="38"/>
      <c r="B22" s="39" t="s">
        <v>10</v>
      </c>
      <c r="C22" s="38"/>
      <c r="D22" s="39"/>
      <c r="E22" s="1"/>
      <c r="F22" s="1"/>
    </row>
    <row r="23" spans="1:6" ht="30" x14ac:dyDescent="0.25">
      <c r="A23" s="38">
        <v>1</v>
      </c>
      <c r="B23" s="38" t="s">
        <v>57</v>
      </c>
      <c r="C23" s="38">
        <v>1223.92</v>
      </c>
      <c r="D23" s="39">
        <v>8093.52</v>
      </c>
      <c r="E23" s="1"/>
      <c r="F23" s="1"/>
    </row>
    <row r="24" spans="1:6" x14ac:dyDescent="0.25">
      <c r="A24" s="38"/>
      <c r="B24" s="39" t="s">
        <v>11</v>
      </c>
      <c r="C24" s="38"/>
      <c r="D24" s="39"/>
      <c r="E24" s="1"/>
      <c r="F24" s="1"/>
    </row>
    <row r="25" spans="1:6" ht="30" customHeight="1" x14ac:dyDescent="0.25">
      <c r="A25" s="38">
        <v>1</v>
      </c>
      <c r="B25" s="38" t="s">
        <v>57</v>
      </c>
      <c r="C25" s="38">
        <v>1223.92</v>
      </c>
      <c r="D25" s="39"/>
      <c r="E25" s="1"/>
      <c r="F25" s="1"/>
    </row>
    <row r="26" spans="1:6" x14ac:dyDescent="0.25">
      <c r="A26" s="38">
        <v>2</v>
      </c>
      <c r="B26" s="38" t="s">
        <v>87</v>
      </c>
      <c r="C26" s="38">
        <v>600</v>
      </c>
      <c r="D26" s="39"/>
      <c r="E26" s="1"/>
      <c r="F26" s="1"/>
    </row>
    <row r="27" spans="1:6" x14ac:dyDescent="0.25">
      <c r="A27" s="38"/>
      <c r="B27" s="39" t="s">
        <v>88</v>
      </c>
      <c r="C27" s="39">
        <f>SUM(C25:C26)</f>
        <v>1823.92</v>
      </c>
      <c r="D27" s="39">
        <v>9917.44</v>
      </c>
      <c r="E27" s="1"/>
      <c r="F27" s="1"/>
    </row>
    <row r="28" spans="1:6" x14ac:dyDescent="0.25">
      <c r="A28" s="38"/>
      <c r="B28" s="39" t="s">
        <v>12</v>
      </c>
      <c r="C28" s="38"/>
      <c r="D28" s="39"/>
      <c r="E28" s="1"/>
      <c r="F28" s="1"/>
    </row>
    <row r="29" spans="1:6" ht="30" x14ac:dyDescent="0.25">
      <c r="A29" s="38">
        <v>1</v>
      </c>
      <c r="B29" s="38" t="s">
        <v>57</v>
      </c>
      <c r="C29" s="38">
        <v>1223.92</v>
      </c>
      <c r="D29" s="39">
        <v>11141.36</v>
      </c>
      <c r="E29" s="1"/>
      <c r="F29" s="1"/>
    </row>
    <row r="30" spans="1:6" x14ac:dyDescent="0.25">
      <c r="A30" s="38"/>
      <c r="B30" s="39" t="s">
        <v>13</v>
      </c>
      <c r="C30" s="38"/>
      <c r="D30" s="39"/>
      <c r="E30" s="1"/>
      <c r="F30" s="1"/>
    </row>
    <row r="31" spans="1:6" ht="30" x14ac:dyDescent="0.25">
      <c r="A31" s="38">
        <v>1</v>
      </c>
      <c r="B31" s="38" t="s">
        <v>57</v>
      </c>
      <c r="C31" s="38">
        <v>1223.92</v>
      </c>
      <c r="D31" s="38"/>
      <c r="E31" s="1"/>
      <c r="F31" s="1"/>
    </row>
    <row r="32" spans="1:6" x14ac:dyDescent="0.25">
      <c r="A32" s="38">
        <v>2</v>
      </c>
      <c r="B32" s="38" t="s">
        <v>93</v>
      </c>
      <c r="C32" s="38">
        <v>300</v>
      </c>
      <c r="D32" s="39"/>
      <c r="E32" s="1"/>
      <c r="F32" s="1"/>
    </row>
    <row r="33" spans="1:6" s="5" customFormat="1" x14ac:dyDescent="0.25">
      <c r="A33" s="38"/>
      <c r="B33" s="39" t="s">
        <v>94</v>
      </c>
      <c r="C33" s="39">
        <f>SUM(C31:C32)</f>
        <v>1523.92</v>
      </c>
      <c r="D33" s="39">
        <v>12665.28</v>
      </c>
      <c r="E33" s="4"/>
      <c r="F33" s="4"/>
    </row>
    <row r="34" spans="1:6" s="5" customFormat="1" x14ac:dyDescent="0.25">
      <c r="A34" s="38"/>
      <c r="B34" s="39" t="s">
        <v>14</v>
      </c>
      <c r="C34" s="38"/>
      <c r="D34" s="39"/>
      <c r="E34" s="4"/>
      <c r="F34" s="4"/>
    </row>
    <row r="35" spans="1:6" s="5" customFormat="1" ht="30" x14ac:dyDescent="0.25">
      <c r="A35" s="38">
        <v>1</v>
      </c>
      <c r="B35" s="38" t="s">
        <v>57</v>
      </c>
      <c r="C35" s="38">
        <v>1223.92</v>
      </c>
      <c r="D35" s="39"/>
      <c r="E35" s="4"/>
      <c r="F35" s="4"/>
    </row>
    <row r="36" spans="1:6" s="5" customFormat="1" x14ac:dyDescent="0.25">
      <c r="A36" s="38">
        <v>2</v>
      </c>
      <c r="B36" s="38" t="s">
        <v>96</v>
      </c>
      <c r="C36" s="38">
        <v>1850</v>
      </c>
      <c r="D36" s="39"/>
      <c r="E36" s="4"/>
      <c r="F36" s="4"/>
    </row>
    <row r="37" spans="1:6" s="5" customFormat="1" ht="30" x14ac:dyDescent="0.25">
      <c r="A37" s="38">
        <v>3</v>
      </c>
      <c r="B37" s="38" t="s">
        <v>65</v>
      </c>
      <c r="C37" s="38">
        <v>150</v>
      </c>
      <c r="D37" s="39"/>
      <c r="E37" s="4"/>
      <c r="F37" s="4"/>
    </row>
    <row r="38" spans="1:6" s="5" customFormat="1" x14ac:dyDescent="0.25">
      <c r="A38" s="38"/>
      <c r="B38" s="39" t="s">
        <v>97</v>
      </c>
      <c r="C38" s="39">
        <f>SUM(C35:C37)</f>
        <v>3223.92</v>
      </c>
      <c r="D38" s="39">
        <f>C38+D33</f>
        <v>15889.2</v>
      </c>
      <c r="E38" s="4"/>
      <c r="F38" s="4"/>
    </row>
    <row r="39" spans="1:6" s="5" customFormat="1" x14ac:dyDescent="0.25">
      <c r="A39" s="38"/>
      <c r="B39" s="39" t="s">
        <v>15</v>
      </c>
      <c r="C39" s="38"/>
      <c r="D39" s="39"/>
      <c r="E39" s="4"/>
      <c r="F39" s="4"/>
    </row>
    <row r="40" spans="1:6" s="5" customFormat="1" ht="30" x14ac:dyDescent="0.25">
      <c r="A40" s="38">
        <v>1</v>
      </c>
      <c r="B40" s="38" t="s">
        <v>57</v>
      </c>
      <c r="C40" s="38">
        <v>1223.92</v>
      </c>
      <c r="D40" s="39">
        <f>C40+D38</f>
        <v>17113.120000000003</v>
      </c>
      <c r="E40" s="4"/>
      <c r="F40" s="4"/>
    </row>
    <row r="41" spans="1:6" s="5" customFormat="1" x14ac:dyDescent="0.25">
      <c r="A41" s="38"/>
      <c r="B41" s="39" t="s">
        <v>16</v>
      </c>
      <c r="C41" s="38"/>
      <c r="D41" s="39"/>
      <c r="E41" s="4"/>
      <c r="F41" s="4"/>
    </row>
    <row r="42" spans="1:6" s="5" customFormat="1" ht="30" x14ac:dyDescent="0.25">
      <c r="A42" s="38">
        <v>1</v>
      </c>
      <c r="B42" s="38" t="s">
        <v>57</v>
      </c>
      <c r="C42" s="38">
        <v>1223.92</v>
      </c>
      <c r="D42" s="39"/>
      <c r="E42" s="4"/>
      <c r="F42" s="4"/>
    </row>
    <row r="43" spans="1:6" s="5" customFormat="1" x14ac:dyDescent="0.25">
      <c r="A43" s="38">
        <v>2</v>
      </c>
      <c r="B43" s="38" t="s">
        <v>103</v>
      </c>
      <c r="C43" s="38">
        <v>370</v>
      </c>
      <c r="D43" s="39"/>
      <c r="E43" s="4"/>
      <c r="F43" s="4"/>
    </row>
    <row r="44" spans="1:6" s="5" customFormat="1" ht="30" x14ac:dyDescent="0.25">
      <c r="A44" s="38">
        <v>3</v>
      </c>
      <c r="B44" s="38" t="s">
        <v>104</v>
      </c>
      <c r="C44" s="38">
        <v>675</v>
      </c>
      <c r="D44" s="39"/>
      <c r="E44" s="4"/>
      <c r="F44" s="4"/>
    </row>
    <row r="45" spans="1:6" s="5" customFormat="1" ht="30" x14ac:dyDescent="0.25">
      <c r="A45" s="38">
        <v>4</v>
      </c>
      <c r="B45" s="38" t="s">
        <v>105</v>
      </c>
      <c r="C45" s="38">
        <v>625</v>
      </c>
      <c r="D45" s="39"/>
      <c r="E45" s="4"/>
      <c r="F45" s="4"/>
    </row>
    <row r="46" spans="1:6" s="5" customFormat="1" x14ac:dyDescent="0.25">
      <c r="A46" s="38"/>
      <c r="B46" s="39" t="s">
        <v>106</v>
      </c>
      <c r="C46" s="39">
        <f>SUM(C42:C45)</f>
        <v>2893.92</v>
      </c>
      <c r="D46" s="39">
        <f>C46+D40</f>
        <v>20007.04</v>
      </c>
      <c r="E46" s="4"/>
      <c r="F46" s="4"/>
    </row>
    <row r="47" spans="1:6" s="5" customFormat="1" x14ac:dyDescent="0.25">
      <c r="A47" s="38"/>
      <c r="B47" s="38"/>
      <c r="C47" s="38"/>
      <c r="D47" s="39"/>
      <c r="E47" s="4"/>
      <c r="F47" s="4"/>
    </row>
    <row r="48" spans="1:6" s="5" customFormat="1" x14ac:dyDescent="0.25">
      <c r="A48" s="38"/>
      <c r="B48" s="38"/>
      <c r="C48" s="38"/>
      <c r="D48" s="39"/>
      <c r="E48" s="4"/>
      <c r="F48" s="4"/>
    </row>
    <row r="49" spans="1:6" s="5" customFormat="1" x14ac:dyDescent="0.25">
      <c r="A49" s="38"/>
      <c r="B49" s="38"/>
      <c r="C49" s="38"/>
      <c r="D49" s="39"/>
      <c r="E49" s="4"/>
      <c r="F49" s="4"/>
    </row>
    <row r="50" spans="1:6" s="5" customFormat="1" x14ac:dyDescent="0.25">
      <c r="A50" s="38"/>
      <c r="B50" s="38"/>
      <c r="C50" s="38"/>
      <c r="D50" s="39"/>
      <c r="E50" s="4"/>
      <c r="F50" s="4"/>
    </row>
    <row r="51" spans="1:6" s="5" customFormat="1" x14ac:dyDescent="0.25">
      <c r="A51" s="29"/>
      <c r="B51" s="3"/>
      <c r="C51" s="29"/>
      <c r="D51" s="3"/>
      <c r="E51" s="4"/>
      <c r="F51" s="4"/>
    </row>
    <row r="52" spans="1:6" s="5" customFormat="1" x14ac:dyDescent="0.25">
      <c r="A52" s="38"/>
      <c r="B52" s="39"/>
      <c r="C52" s="38"/>
      <c r="D52" s="39"/>
      <c r="E52" s="4"/>
      <c r="F52" s="4"/>
    </row>
    <row r="53" spans="1:6" x14ac:dyDescent="0.25">
      <c r="A53" s="38"/>
      <c r="B53" s="38"/>
      <c r="C53" s="38"/>
      <c r="D53" s="3"/>
      <c r="E53" s="1"/>
      <c r="F53" s="1"/>
    </row>
    <row r="54" spans="1:6" x14ac:dyDescent="0.25">
      <c r="A54" s="38"/>
      <c r="B54" s="39"/>
      <c r="C54" s="38"/>
      <c r="D54" s="3"/>
      <c r="E54" s="1"/>
      <c r="F5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D28" sqref="D28"/>
    </sheetView>
  </sheetViews>
  <sheetFormatPr defaultRowHeight="15" x14ac:dyDescent="0.2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 x14ac:dyDescent="0.35">
      <c r="A1" s="1"/>
      <c r="B1" s="70" t="s">
        <v>60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7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38">
        <v>1</v>
      </c>
      <c r="B6" s="38" t="s">
        <v>62</v>
      </c>
      <c r="C6" s="38">
        <v>856.5</v>
      </c>
      <c r="D6" s="39"/>
    </row>
    <row r="7" spans="1:8" s="4" customFormat="1" x14ac:dyDescent="0.25">
      <c r="A7" s="39">
        <v>2</v>
      </c>
      <c r="B7" s="38" t="s">
        <v>63</v>
      </c>
      <c r="C7" s="38">
        <v>616</v>
      </c>
      <c r="D7" s="39"/>
    </row>
    <row r="8" spans="1:8" s="1" customFormat="1" x14ac:dyDescent="0.25">
      <c r="A8" s="38"/>
      <c r="B8" s="39" t="s">
        <v>64</v>
      </c>
      <c r="C8" s="39">
        <f>SUM(C6:C7)</f>
        <v>1472.5</v>
      </c>
      <c r="D8" s="39">
        <v>1472.5</v>
      </c>
    </row>
    <row r="9" spans="1:8" s="1" customFormat="1" x14ac:dyDescent="0.25">
      <c r="A9" s="38"/>
      <c r="B9" s="39" t="s">
        <v>6</v>
      </c>
      <c r="C9" s="39"/>
      <c r="D9" s="39"/>
    </row>
    <row r="10" spans="1:8" s="4" customFormat="1" x14ac:dyDescent="0.25">
      <c r="A10" s="38">
        <v>1</v>
      </c>
      <c r="B10" s="38" t="s">
        <v>62</v>
      </c>
      <c r="C10" s="38">
        <v>571</v>
      </c>
      <c r="D10" s="39"/>
    </row>
    <row r="11" spans="1:8" s="4" customFormat="1" x14ac:dyDescent="0.25">
      <c r="A11" s="39">
        <v>2</v>
      </c>
      <c r="B11" s="38" t="s">
        <v>63</v>
      </c>
      <c r="C11" s="38">
        <v>1808</v>
      </c>
      <c r="D11" s="39"/>
    </row>
    <row r="12" spans="1:8" s="1" customFormat="1" x14ac:dyDescent="0.25">
      <c r="A12" s="38"/>
      <c r="B12" s="39" t="s">
        <v>68</v>
      </c>
      <c r="C12" s="39">
        <f>SUM(C10:C11)</f>
        <v>2379</v>
      </c>
      <c r="D12" s="39">
        <f>D8+C12</f>
        <v>3851.5</v>
      </c>
    </row>
    <row r="13" spans="1:8" s="1" customFormat="1" x14ac:dyDescent="0.25">
      <c r="A13" s="38"/>
      <c r="B13" s="39" t="s">
        <v>3</v>
      </c>
      <c r="C13" s="38"/>
      <c r="D13" s="39"/>
    </row>
    <row r="14" spans="1:8" s="1" customFormat="1" x14ac:dyDescent="0.25">
      <c r="A14" s="38"/>
      <c r="B14" s="38" t="s">
        <v>63</v>
      </c>
      <c r="C14" s="38">
        <v>1309.75</v>
      </c>
      <c r="D14" s="39">
        <f>D12+C14</f>
        <v>5161.25</v>
      </c>
    </row>
    <row r="15" spans="1:8" s="1" customFormat="1" x14ac:dyDescent="0.25">
      <c r="A15" s="38"/>
      <c r="B15" s="39" t="s">
        <v>9</v>
      </c>
      <c r="C15" s="38"/>
      <c r="D15" s="39"/>
    </row>
    <row r="16" spans="1:8" s="1" customFormat="1" x14ac:dyDescent="0.25">
      <c r="A16" s="38">
        <v>1</v>
      </c>
      <c r="B16" s="38" t="s">
        <v>75</v>
      </c>
      <c r="C16" s="38">
        <v>6983</v>
      </c>
      <c r="D16" s="39"/>
    </row>
    <row r="17" spans="1:4" s="1" customFormat="1" x14ac:dyDescent="0.25">
      <c r="A17" s="38">
        <v>2</v>
      </c>
      <c r="B17" s="38" t="s">
        <v>76</v>
      </c>
      <c r="C17" s="38">
        <v>3791.5</v>
      </c>
      <c r="D17" s="38"/>
    </row>
    <row r="18" spans="1:4" s="1" customFormat="1" x14ac:dyDescent="0.25">
      <c r="A18" s="38">
        <v>3</v>
      </c>
      <c r="B18" s="38" t="s">
        <v>75</v>
      </c>
      <c r="C18" s="38">
        <v>8374.5</v>
      </c>
      <c r="D18" s="39"/>
    </row>
    <row r="19" spans="1:4" s="1" customFormat="1" x14ac:dyDescent="0.25">
      <c r="A19" s="38">
        <v>4</v>
      </c>
      <c r="B19" s="38" t="s">
        <v>77</v>
      </c>
      <c r="C19" s="38">
        <v>7583</v>
      </c>
      <c r="D19" s="39"/>
    </row>
    <row r="20" spans="1:4" s="1" customFormat="1" ht="15.75" customHeight="1" x14ac:dyDescent="0.25">
      <c r="A20" s="38">
        <v>5</v>
      </c>
      <c r="B20" s="38" t="s">
        <v>78</v>
      </c>
      <c r="C20" s="38">
        <v>3625.4</v>
      </c>
      <c r="D20" s="39"/>
    </row>
    <row r="21" spans="1:4" s="1" customFormat="1" x14ac:dyDescent="0.25">
      <c r="A21" s="38">
        <v>6</v>
      </c>
      <c r="B21" s="38" t="s">
        <v>79</v>
      </c>
      <c r="C21" s="38">
        <v>1595.36</v>
      </c>
      <c r="D21" s="39"/>
    </row>
    <row r="22" spans="1:4" s="1" customFormat="1" x14ac:dyDescent="0.25">
      <c r="A22" s="38"/>
      <c r="B22" s="39" t="s">
        <v>80</v>
      </c>
      <c r="C22" s="39">
        <v>31952.76</v>
      </c>
      <c r="D22" s="39">
        <v>37114.01</v>
      </c>
    </row>
    <row r="23" spans="1:4" x14ac:dyDescent="0.25">
      <c r="A23" s="40"/>
      <c r="B23" s="43" t="s">
        <v>10</v>
      </c>
      <c r="C23" s="40"/>
      <c r="D23" s="40"/>
    </row>
    <row r="24" spans="1:4" x14ac:dyDescent="0.25">
      <c r="A24" s="40">
        <v>1</v>
      </c>
      <c r="B24" s="41" t="s">
        <v>83</v>
      </c>
      <c r="C24" s="40">
        <v>140</v>
      </c>
      <c r="D24" s="40"/>
    </row>
    <row r="25" spans="1:4" x14ac:dyDescent="0.25">
      <c r="A25" s="40">
        <v>2</v>
      </c>
      <c r="B25" s="41" t="s">
        <v>84</v>
      </c>
      <c r="C25" s="40">
        <v>128</v>
      </c>
      <c r="D25" s="40"/>
    </row>
    <row r="26" spans="1:4" x14ac:dyDescent="0.25">
      <c r="A26" s="40"/>
      <c r="B26" s="43" t="s">
        <v>85</v>
      </c>
      <c r="C26" s="42">
        <f>SUM(C24:C25)</f>
        <v>268</v>
      </c>
      <c r="D26" s="42">
        <v>37382.01</v>
      </c>
    </row>
    <row r="27" spans="1:4" x14ac:dyDescent="0.25">
      <c r="A27" s="40"/>
      <c r="B27" s="43" t="s">
        <v>15</v>
      </c>
      <c r="C27" s="40"/>
      <c r="D27" s="40"/>
    </row>
    <row r="28" spans="1:4" ht="30" x14ac:dyDescent="0.25">
      <c r="A28" s="40">
        <v>1</v>
      </c>
      <c r="B28" s="41" t="s">
        <v>99</v>
      </c>
      <c r="C28" s="42">
        <v>986</v>
      </c>
      <c r="D28" s="42">
        <f>C28+D26</f>
        <v>38368.01</v>
      </c>
    </row>
    <row r="29" spans="1:4" x14ac:dyDescent="0.25">
      <c r="A29" s="40"/>
      <c r="B29" s="41"/>
      <c r="C29" s="40"/>
      <c r="D29" s="40"/>
    </row>
    <row r="30" spans="1:4" x14ac:dyDescent="0.25">
      <c r="A30" s="40"/>
      <c r="B30" s="41"/>
      <c r="C30" s="40"/>
      <c r="D30" s="40"/>
    </row>
    <row r="31" spans="1:4" x14ac:dyDescent="0.25">
      <c r="A31" s="40"/>
      <c r="B31" s="41"/>
      <c r="C31" s="40"/>
      <c r="D31" s="40"/>
    </row>
    <row r="32" spans="1:4" x14ac:dyDescent="0.25">
      <c r="A32" s="40"/>
      <c r="B32" s="41"/>
      <c r="C32" s="40"/>
      <c r="D32" s="40"/>
    </row>
    <row r="33" spans="1:4" x14ac:dyDescent="0.25">
      <c r="A33" s="40"/>
      <c r="B33" s="41"/>
      <c r="C33" s="40"/>
      <c r="D33" s="40"/>
    </row>
    <row r="34" spans="1:4" x14ac:dyDescent="0.25">
      <c r="A34" s="40"/>
      <c r="B34" s="41"/>
      <c r="C34" s="40"/>
      <c r="D34" s="40"/>
    </row>
    <row r="35" spans="1:4" x14ac:dyDescent="0.25">
      <c r="A35" s="40"/>
      <c r="B35" s="41"/>
      <c r="C35" s="40"/>
      <c r="D35" s="40"/>
    </row>
    <row r="36" spans="1:4" x14ac:dyDescent="0.25">
      <c r="A36" s="40"/>
      <c r="B36" s="43"/>
      <c r="C36" s="42"/>
      <c r="D36" s="42"/>
    </row>
    <row r="37" spans="1:4" x14ac:dyDescent="0.25">
      <c r="A37" s="40"/>
      <c r="B37" s="43"/>
      <c r="C37" s="40"/>
      <c r="D37" s="40"/>
    </row>
    <row r="38" spans="1:4" x14ac:dyDescent="0.25">
      <c r="A38" s="40"/>
      <c r="B38" s="41"/>
      <c r="C38" s="40"/>
      <c r="D38" s="40"/>
    </row>
    <row r="39" spans="1:4" x14ac:dyDescent="0.25">
      <c r="A39" s="40"/>
      <c r="B39" s="43"/>
      <c r="C39" s="42"/>
      <c r="D39" s="42"/>
    </row>
    <row r="40" spans="1:4" x14ac:dyDescent="0.25">
      <c r="A40" s="44"/>
      <c r="B40" s="44"/>
      <c r="C40" s="44"/>
      <c r="D40" s="44"/>
    </row>
    <row r="41" spans="1:4" x14ac:dyDescent="0.25">
      <c r="A41" s="44"/>
      <c r="B41" s="44"/>
      <c r="C41" s="44"/>
      <c r="D41" s="44"/>
    </row>
    <row r="42" spans="1:4" x14ac:dyDescent="0.25">
      <c r="A42" s="44"/>
      <c r="B42" s="44"/>
      <c r="C42" s="44"/>
      <c r="D42" s="44"/>
    </row>
    <row r="43" spans="1:4" x14ac:dyDescent="0.25">
      <c r="A43" s="44"/>
      <c r="B43" s="44"/>
      <c r="C43" s="44"/>
      <c r="D43" s="44"/>
    </row>
    <row r="44" spans="1:4" x14ac:dyDescent="0.25">
      <c r="A44" s="44"/>
      <c r="B44" s="44"/>
      <c r="C44" s="44"/>
      <c r="D44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22" sqref="D22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70" t="s">
        <v>60</v>
      </c>
      <c r="C1" s="70"/>
      <c r="D1" s="70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9" t="s">
        <v>31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38">
        <v>1</v>
      </c>
      <c r="B6" s="38" t="s">
        <v>66</v>
      </c>
      <c r="C6" s="38">
        <v>795.11</v>
      </c>
      <c r="D6" s="39">
        <v>795.11</v>
      </c>
    </row>
    <row r="7" spans="1:4" x14ac:dyDescent="0.25">
      <c r="A7" s="38"/>
      <c r="B7" s="39" t="s">
        <v>9</v>
      </c>
      <c r="C7" s="38"/>
      <c r="D7" s="38"/>
    </row>
    <row r="8" spans="1:4" x14ac:dyDescent="0.25">
      <c r="A8" s="38">
        <v>1</v>
      </c>
      <c r="B8" s="38" t="s">
        <v>81</v>
      </c>
      <c r="C8" s="38">
        <v>301.02</v>
      </c>
      <c r="D8" s="39"/>
    </row>
    <row r="9" spans="1:4" x14ac:dyDescent="0.25">
      <c r="A9" s="38"/>
      <c r="B9" s="39" t="s">
        <v>80</v>
      </c>
      <c r="C9" s="38">
        <v>301.02</v>
      </c>
      <c r="D9" s="39">
        <v>1096.1300000000001</v>
      </c>
    </row>
    <row r="10" spans="1:4" x14ac:dyDescent="0.25">
      <c r="A10" s="38"/>
      <c r="B10" s="39" t="s">
        <v>11</v>
      </c>
      <c r="C10" s="38"/>
      <c r="D10" s="39"/>
    </row>
    <row r="11" spans="1:4" x14ac:dyDescent="0.25">
      <c r="A11" s="38">
        <v>1</v>
      </c>
      <c r="B11" s="38" t="s">
        <v>89</v>
      </c>
      <c r="C11" s="39">
        <v>2901.5</v>
      </c>
      <c r="D11" s="39">
        <v>3997.63</v>
      </c>
    </row>
    <row r="12" spans="1:4" x14ac:dyDescent="0.25">
      <c r="A12" s="38"/>
      <c r="B12" s="39" t="s">
        <v>13</v>
      </c>
      <c r="C12" s="38"/>
      <c r="D12" s="39"/>
    </row>
    <row r="13" spans="1:4" x14ac:dyDescent="0.25">
      <c r="A13" s="38">
        <v>1</v>
      </c>
      <c r="B13" s="38" t="s">
        <v>95</v>
      </c>
      <c r="C13" s="39">
        <v>1196.5</v>
      </c>
      <c r="D13" s="45">
        <v>5194.13</v>
      </c>
    </row>
    <row r="14" spans="1:4" x14ac:dyDescent="0.25">
      <c r="A14" s="38"/>
      <c r="B14" s="39" t="s">
        <v>14</v>
      </c>
      <c r="C14" s="38"/>
      <c r="D14" s="39"/>
    </row>
    <row r="15" spans="1:4" ht="30" x14ac:dyDescent="0.25">
      <c r="A15" s="38">
        <v>1</v>
      </c>
      <c r="B15" s="38" t="s">
        <v>98</v>
      </c>
      <c r="C15" s="38">
        <v>1591.5</v>
      </c>
      <c r="D15" s="45">
        <f>C15+D13</f>
        <v>6785.63</v>
      </c>
    </row>
    <row r="16" spans="1:4" x14ac:dyDescent="0.25">
      <c r="A16" s="38"/>
      <c r="B16" s="39" t="s">
        <v>15</v>
      </c>
      <c r="C16" s="38"/>
      <c r="D16" s="39"/>
    </row>
    <row r="17" spans="1:4" x14ac:dyDescent="0.25">
      <c r="A17" s="38">
        <v>1</v>
      </c>
      <c r="B17" s="38" t="s">
        <v>100</v>
      </c>
      <c r="C17" s="38">
        <v>319.5</v>
      </c>
      <c r="D17" s="45"/>
    </row>
    <row r="18" spans="1:4" x14ac:dyDescent="0.25">
      <c r="A18" s="38">
        <v>2</v>
      </c>
      <c r="B18" s="38" t="s">
        <v>101</v>
      </c>
      <c r="C18" s="38">
        <v>1811.4</v>
      </c>
      <c r="D18" s="39"/>
    </row>
    <row r="19" spans="1:4" x14ac:dyDescent="0.25">
      <c r="A19" s="38"/>
      <c r="B19" s="39" t="s">
        <v>102</v>
      </c>
      <c r="C19" s="39">
        <f>SUM(C17:C18)</f>
        <v>2130.9</v>
      </c>
      <c r="D19" s="45">
        <f>C19+D15</f>
        <v>8916.5300000000007</v>
      </c>
    </row>
    <row r="20" spans="1:4" x14ac:dyDescent="0.25">
      <c r="A20" s="38"/>
      <c r="B20" s="39" t="s">
        <v>16</v>
      </c>
      <c r="C20" s="38"/>
      <c r="D20" s="39"/>
    </row>
    <row r="21" spans="1:4" ht="30" x14ac:dyDescent="0.25">
      <c r="A21" s="38">
        <v>1</v>
      </c>
      <c r="B21" s="38" t="s">
        <v>107</v>
      </c>
      <c r="C21" s="38">
        <v>6883</v>
      </c>
      <c r="D21" s="45">
        <f>C21+D19</f>
        <v>15799.53</v>
      </c>
    </row>
    <row r="22" spans="1:4" x14ac:dyDescent="0.25">
      <c r="A22" s="38"/>
      <c r="B22" s="39"/>
      <c r="C22" s="38"/>
      <c r="D22" s="39"/>
    </row>
    <row r="23" spans="1:4" x14ac:dyDescent="0.25">
      <c r="A23" s="38"/>
      <c r="B23" s="38"/>
      <c r="C23" s="38"/>
      <c r="D23" s="45"/>
    </row>
    <row r="24" spans="1:4" x14ac:dyDescent="0.25">
      <c r="A24" s="38"/>
      <c r="B24" s="39"/>
      <c r="C24" s="38"/>
      <c r="D24" s="39"/>
    </row>
    <row r="25" spans="1:4" x14ac:dyDescent="0.25">
      <c r="A25" s="38"/>
      <c r="B25" s="38"/>
      <c r="C25" s="38"/>
      <c r="D25" s="40"/>
    </row>
    <row r="26" spans="1:4" x14ac:dyDescent="0.25">
      <c r="A26" s="40"/>
      <c r="B26" s="38"/>
      <c r="C26" s="38"/>
      <c r="D26" s="42"/>
    </row>
    <row r="27" spans="1:4" x14ac:dyDescent="0.25">
      <c r="A27" s="40"/>
      <c r="B27" s="43"/>
      <c r="C27" s="40"/>
      <c r="D27" s="46"/>
    </row>
    <row r="28" spans="1:4" x14ac:dyDescent="0.25">
      <c r="A28" s="40"/>
      <c r="B28" s="39"/>
      <c r="C28" s="40"/>
      <c r="D28" s="40"/>
    </row>
    <row r="29" spans="1:4" x14ac:dyDescent="0.25">
      <c r="A29" s="40"/>
      <c r="B29" s="38"/>
      <c r="C29" s="38"/>
      <c r="D29" s="42"/>
    </row>
    <row r="30" spans="1:4" x14ac:dyDescent="0.25">
      <c r="A30" s="40"/>
      <c r="B30" s="38"/>
      <c r="C30" s="38"/>
      <c r="D30" s="42"/>
    </row>
    <row r="31" spans="1:4" x14ac:dyDescent="0.25">
      <c r="A31" s="40"/>
      <c r="B31" s="43"/>
      <c r="C31" s="40"/>
      <c r="D31" s="46"/>
    </row>
    <row r="32" spans="1:4" x14ac:dyDescent="0.25">
      <c r="A32" s="40"/>
      <c r="B32" s="43"/>
      <c r="C32" s="40"/>
      <c r="D32" s="42"/>
    </row>
    <row r="33" spans="1:4" x14ac:dyDescent="0.25">
      <c r="A33" s="40"/>
      <c r="B33" s="38"/>
      <c r="C33" s="38"/>
      <c r="D33" s="46"/>
    </row>
    <row r="34" spans="1:4" x14ac:dyDescent="0.25">
      <c r="A34" s="40"/>
      <c r="B34" s="41"/>
      <c r="C34" s="40"/>
      <c r="D34" s="42"/>
    </row>
    <row r="35" spans="1:4" x14ac:dyDescent="0.25">
      <c r="A35" s="40"/>
      <c r="B35" s="38"/>
      <c r="C35" s="38"/>
      <c r="D35" s="46"/>
    </row>
    <row r="36" spans="1:4" x14ac:dyDescent="0.25">
      <c r="A36" s="40"/>
      <c r="B36" s="41"/>
      <c r="C36" s="40"/>
      <c r="D36" s="42"/>
    </row>
    <row r="37" spans="1:4" x14ac:dyDescent="0.25">
      <c r="A37" s="40"/>
      <c r="B37" s="38"/>
      <c r="C37" s="40"/>
      <c r="D37" s="46"/>
    </row>
    <row r="38" spans="1:4" x14ac:dyDescent="0.25">
      <c r="A38" s="40"/>
      <c r="B38" s="41"/>
      <c r="C38" s="40"/>
      <c r="D38" s="42"/>
    </row>
    <row r="39" spans="1:4" x14ac:dyDescent="0.25">
      <c r="A39" s="30"/>
      <c r="B39" s="12"/>
      <c r="C39" s="30"/>
      <c r="D39" s="13"/>
    </row>
    <row r="40" spans="1:4" x14ac:dyDescent="0.25">
      <c r="A40" s="30"/>
      <c r="B40" s="12"/>
      <c r="C40" s="30"/>
      <c r="D40" s="13"/>
    </row>
    <row r="41" spans="1:4" x14ac:dyDescent="0.25">
      <c r="A41" s="30"/>
      <c r="B41" s="12"/>
      <c r="C41" s="30"/>
      <c r="D41" s="13"/>
    </row>
    <row r="42" spans="1:4" x14ac:dyDescent="0.25">
      <c r="A42" s="30"/>
      <c r="B42" s="17"/>
      <c r="C42" s="30"/>
      <c r="D42" s="13"/>
    </row>
    <row r="43" spans="1:4" x14ac:dyDescent="0.25">
      <c r="A43" s="30"/>
      <c r="B43" s="17"/>
      <c r="C43" s="30"/>
      <c r="D43" s="14"/>
    </row>
    <row r="44" spans="1:4" x14ac:dyDescent="0.25">
      <c r="A44" s="30"/>
      <c r="B44" s="17"/>
      <c r="C44" s="30"/>
      <c r="D44" s="13"/>
    </row>
    <row r="45" spans="1:4" x14ac:dyDescent="0.25">
      <c r="A45" s="36"/>
      <c r="B45" s="36"/>
      <c r="C45" s="3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15" sqref="B15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72" t="s">
        <v>60</v>
      </c>
      <c r="C1" s="72"/>
      <c r="D1" s="72"/>
      <c r="E1" s="7"/>
      <c r="F1" s="7"/>
      <c r="G1" s="7"/>
      <c r="H1" s="7"/>
    </row>
    <row r="2" spans="1:8" ht="21.6" customHeight="1" x14ac:dyDescent="0.25">
      <c r="A2" s="6"/>
      <c r="B2" s="71" t="s">
        <v>32</v>
      </c>
      <c r="C2" s="71"/>
      <c r="D2" s="71"/>
      <c r="E2" s="1"/>
      <c r="F2" s="1"/>
      <c r="G2" s="1"/>
      <c r="H2" s="1"/>
    </row>
    <row r="3" spans="1:8" ht="17.25" customHeight="1" x14ac:dyDescent="0.25">
      <c r="A3" s="6"/>
      <c r="B3" s="72" t="s">
        <v>5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 x14ac:dyDescent="0.25">
      <c r="A5" s="48"/>
      <c r="B5" s="49"/>
      <c r="C5" s="48"/>
      <c r="D5" s="48"/>
      <c r="E5" s="1"/>
      <c r="F5" s="1"/>
      <c r="G5" s="1"/>
      <c r="H5" s="1"/>
    </row>
    <row r="6" spans="1:8" x14ac:dyDescent="0.25">
      <c r="A6" s="38"/>
      <c r="B6" s="38"/>
      <c r="C6" s="50"/>
      <c r="D6" s="39"/>
    </row>
    <row r="7" spans="1:8" x14ac:dyDescent="0.25">
      <c r="A7" s="42"/>
      <c r="B7" s="42"/>
      <c r="C7" s="51"/>
      <c r="D7" s="42"/>
    </row>
    <row r="8" spans="1:8" x14ac:dyDescent="0.25">
      <c r="A8" s="40"/>
      <c r="B8" s="38"/>
      <c r="C8" s="51"/>
      <c r="D8" s="52"/>
    </row>
    <row r="9" spans="1:8" x14ac:dyDescent="0.25">
      <c r="A9" s="53"/>
      <c r="B9" s="54"/>
      <c r="C9" s="46"/>
      <c r="D9" s="42"/>
    </row>
    <row r="10" spans="1:8" x14ac:dyDescent="0.25">
      <c r="A10" s="55"/>
      <c r="B10" s="56"/>
      <c r="C10" s="57"/>
      <c r="D10" s="58"/>
    </row>
    <row r="11" spans="1:8" x14ac:dyDescent="0.25">
      <c r="A11" s="40"/>
      <c r="B11" s="38"/>
      <c r="C11" s="40"/>
      <c r="D11" s="40"/>
    </row>
    <row r="12" spans="1:8" x14ac:dyDescent="0.25">
      <c r="A12" s="40"/>
      <c r="B12" s="40"/>
      <c r="C12" s="40"/>
      <c r="D12" s="42"/>
    </row>
    <row r="13" spans="1:8" x14ac:dyDescent="0.25">
      <c r="A13" s="40"/>
      <c r="B13" s="42"/>
      <c r="C13" s="40"/>
      <c r="D13" s="40"/>
    </row>
    <row r="14" spans="1:8" x14ac:dyDescent="0.25">
      <c r="A14" s="40"/>
      <c r="B14" s="40"/>
      <c r="C14" s="59"/>
      <c r="D14" s="46"/>
    </row>
    <row r="15" spans="1:8" x14ac:dyDescent="0.25">
      <c r="A15" s="40"/>
      <c r="B15" s="42"/>
      <c r="C15" s="40"/>
      <c r="D15" s="40"/>
    </row>
    <row r="16" spans="1:8" x14ac:dyDescent="0.25">
      <c r="A16" s="40"/>
      <c r="B16" s="60"/>
      <c r="C16" s="40"/>
      <c r="D16" s="46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2"/>
      <c r="C18" s="42"/>
      <c r="D18" s="46"/>
    </row>
    <row r="19" spans="1:4" x14ac:dyDescent="0.25">
      <c r="A19" s="40"/>
      <c r="B19" s="42"/>
      <c r="C19" s="40"/>
      <c r="D19" s="40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2"/>
      <c r="C22" s="42"/>
      <c r="D22" s="42"/>
    </row>
    <row r="23" spans="1:4" x14ac:dyDescent="0.25">
      <c r="A23" s="40"/>
      <c r="B23" s="61"/>
      <c r="C23" s="40"/>
      <c r="D23" s="40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38"/>
      <c r="C25" s="40"/>
      <c r="D25" s="42"/>
    </row>
    <row r="26" spans="1:4" x14ac:dyDescent="0.25">
      <c r="A26" s="40"/>
      <c r="B26" s="61"/>
      <c r="C26" s="42"/>
      <c r="D26" s="42"/>
    </row>
    <row r="27" spans="1:4" x14ac:dyDescent="0.25">
      <c r="A27" s="40"/>
      <c r="B27" s="62"/>
      <c r="C27" s="40"/>
      <c r="D27" s="40"/>
    </row>
    <row r="28" spans="1:4" x14ac:dyDescent="0.25">
      <c r="A28" s="40"/>
      <c r="B28" s="61"/>
      <c r="C28" s="42"/>
      <c r="D28" s="42"/>
    </row>
    <row r="29" spans="1:4" x14ac:dyDescent="0.25">
      <c r="A29" s="40"/>
      <c r="B29" s="61"/>
      <c r="C29" s="40"/>
      <c r="D29" s="40"/>
    </row>
    <row r="30" spans="1:4" x14ac:dyDescent="0.25">
      <c r="A30" s="40"/>
      <c r="B30" s="62"/>
      <c r="C30" s="40"/>
      <c r="D30" s="40"/>
    </row>
    <row r="31" spans="1:4" x14ac:dyDescent="0.25">
      <c r="A31" s="14"/>
      <c r="B31" s="16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60</v>
      </c>
      <c r="C1" s="72"/>
      <c r="D1" s="72"/>
    </row>
    <row r="2" spans="1:4" ht="15.75" x14ac:dyDescent="0.25">
      <c r="A2" s="6"/>
      <c r="B2" s="71" t="s">
        <v>32</v>
      </c>
      <c r="C2" s="71"/>
      <c r="D2" s="71"/>
    </row>
    <row r="3" spans="1:4" ht="15.75" x14ac:dyDescent="0.25">
      <c r="A3" s="6"/>
      <c r="B3" s="72" t="s">
        <v>36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8"/>
      <c r="B5" s="39" t="s">
        <v>11</v>
      </c>
      <c r="C5" s="48"/>
      <c r="D5" s="48"/>
    </row>
    <row r="6" spans="1:4" x14ac:dyDescent="0.25">
      <c r="A6" s="39">
        <v>1</v>
      </c>
      <c r="B6" s="38" t="s">
        <v>90</v>
      </c>
      <c r="C6" s="64">
        <v>23120.9</v>
      </c>
      <c r="D6" s="39"/>
    </row>
    <row r="7" spans="1:4" x14ac:dyDescent="0.25">
      <c r="A7" s="42"/>
      <c r="B7" s="42"/>
      <c r="C7" s="65"/>
      <c r="D7" s="42"/>
    </row>
    <row r="8" spans="1:4" x14ac:dyDescent="0.25">
      <c r="A8" s="40"/>
      <c r="B8" s="38"/>
      <c r="C8" s="51"/>
      <c r="D8" s="66"/>
    </row>
    <row r="9" spans="1:4" x14ac:dyDescent="0.25">
      <c r="A9" s="53"/>
      <c r="B9" s="67"/>
      <c r="C9" s="42"/>
      <c r="D9" s="42"/>
    </row>
    <row r="10" spans="1:4" x14ac:dyDescent="0.25">
      <c r="A10" s="55"/>
      <c r="B10" s="68"/>
      <c r="C10" s="57"/>
      <c r="D10" s="58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2"/>
      <c r="C14" s="42"/>
      <c r="D14" s="42"/>
    </row>
    <row r="15" spans="1:4" x14ac:dyDescent="0.25">
      <c r="A15" s="40"/>
      <c r="B15" s="42"/>
      <c r="C15" s="40"/>
      <c r="D15" s="40"/>
    </row>
    <row r="16" spans="1:4" x14ac:dyDescent="0.25">
      <c r="A16" s="40"/>
      <c r="B16" s="60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2"/>
      <c r="C18" s="42"/>
      <c r="D18" s="42"/>
    </row>
    <row r="19" spans="1:4" x14ac:dyDescent="0.25">
      <c r="A19" s="40"/>
      <c r="B19" s="42"/>
      <c r="C19" s="40"/>
      <c r="D19" s="40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2"/>
      <c r="C22" s="42"/>
      <c r="D22" s="42"/>
    </row>
    <row r="23" spans="1:4" x14ac:dyDescent="0.25">
      <c r="A23" s="40"/>
      <c r="B23" s="61"/>
      <c r="C23" s="40"/>
      <c r="D23" s="40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38"/>
      <c r="C25" s="40"/>
      <c r="D25" s="42"/>
    </row>
    <row r="26" spans="1:4" x14ac:dyDescent="0.25">
      <c r="A26" s="40"/>
      <c r="B26" s="61"/>
      <c r="C26" s="42"/>
      <c r="D26" s="42"/>
    </row>
    <row r="27" spans="1:4" x14ac:dyDescent="0.25">
      <c r="A27" s="40"/>
      <c r="B27" s="62"/>
      <c r="C27" s="40"/>
      <c r="D27" s="40"/>
    </row>
    <row r="28" spans="1:4" x14ac:dyDescent="0.25">
      <c r="A28" s="40"/>
      <c r="B28" s="61"/>
      <c r="C28" s="42"/>
      <c r="D28" s="42"/>
    </row>
    <row r="29" spans="1:4" x14ac:dyDescent="0.25">
      <c r="A29" s="40"/>
      <c r="B29" s="61"/>
      <c r="C29" s="40"/>
      <c r="D29" s="40"/>
    </row>
    <row r="30" spans="1:4" x14ac:dyDescent="0.25">
      <c r="A30" s="40"/>
      <c r="B30" s="62"/>
      <c r="C30" s="40"/>
      <c r="D30" s="40"/>
    </row>
    <row r="31" spans="1:4" x14ac:dyDescent="0.25">
      <c r="A31" s="40"/>
      <c r="B31" s="61"/>
      <c r="C31" s="42"/>
      <c r="D31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 x14ac:dyDescent="0.35">
      <c r="A1" s="1"/>
      <c r="B1" s="72" t="s">
        <v>61</v>
      </c>
      <c r="C1" s="72"/>
      <c r="D1" s="72"/>
      <c r="E1" s="7"/>
      <c r="F1" s="7"/>
      <c r="G1" s="7"/>
      <c r="H1" s="7"/>
    </row>
    <row r="2" spans="1:8" ht="15.75" x14ac:dyDescent="0.25">
      <c r="A2" s="6"/>
      <c r="B2" s="71" t="s">
        <v>32</v>
      </c>
      <c r="C2" s="71"/>
      <c r="D2" s="71"/>
      <c r="E2" s="1"/>
      <c r="F2" s="1"/>
      <c r="G2" s="1"/>
      <c r="H2" s="1"/>
    </row>
    <row r="3" spans="1:8" ht="15.75" x14ac:dyDescent="0.25">
      <c r="A3" s="6"/>
      <c r="B3" s="72" t="s">
        <v>37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38"/>
      <c r="B5" s="39" t="s">
        <v>6</v>
      </c>
      <c r="C5" s="39"/>
      <c r="D5" s="38"/>
      <c r="E5" s="1"/>
      <c r="F5" s="1"/>
      <c r="G5" s="1"/>
      <c r="H5" s="1"/>
    </row>
    <row r="6" spans="1:8" s="1" customFormat="1" x14ac:dyDescent="0.25">
      <c r="A6" s="38"/>
      <c r="B6" s="38" t="s">
        <v>69</v>
      </c>
      <c r="C6" s="38">
        <v>157037.31</v>
      </c>
      <c r="D6" s="39"/>
    </row>
    <row r="7" spans="1:8" s="1" customFormat="1" x14ac:dyDescent="0.25">
      <c r="A7" s="38"/>
      <c r="B7" s="39" t="s">
        <v>68</v>
      </c>
      <c r="C7" s="39">
        <f>SUM(C6)</f>
        <v>157037.31</v>
      </c>
      <c r="D7" s="39">
        <v>157037.29999999999</v>
      </c>
    </row>
    <row r="8" spans="1:8" s="5" customFormat="1" x14ac:dyDescent="0.25">
      <c r="A8" s="42"/>
      <c r="B8" s="39" t="s">
        <v>12</v>
      </c>
      <c r="C8" s="38"/>
      <c r="D8" s="39"/>
      <c r="E8" s="63"/>
    </row>
    <row r="9" spans="1:8" x14ac:dyDescent="0.25">
      <c r="A9" s="40">
        <v>1</v>
      </c>
      <c r="B9" s="38" t="s">
        <v>92</v>
      </c>
      <c r="C9" s="42">
        <v>7396.5</v>
      </c>
      <c r="D9" s="42">
        <v>164433.79999999999</v>
      </c>
    </row>
    <row r="10" spans="1:8" x14ac:dyDescent="0.25">
      <c r="A10" s="40"/>
      <c r="B10" s="38"/>
      <c r="C10" s="40"/>
      <c r="D10" s="42"/>
    </row>
    <row r="11" spans="1:8" s="5" customFormat="1" x14ac:dyDescent="0.25">
      <c r="A11" s="40"/>
      <c r="B11" s="38"/>
      <c r="C11" s="40"/>
      <c r="D11" s="42"/>
    </row>
    <row r="12" spans="1:8" x14ac:dyDescent="0.25">
      <c r="A12" s="40"/>
      <c r="B12" s="38"/>
      <c r="C12" s="40"/>
      <c r="D12" s="42"/>
    </row>
    <row r="13" spans="1:8" x14ac:dyDescent="0.25">
      <c r="A13" s="42"/>
      <c r="B13" s="39"/>
      <c r="C13" s="42"/>
      <c r="D13" s="42"/>
    </row>
    <row r="14" spans="1:8" x14ac:dyDescent="0.25">
      <c r="A14" s="42"/>
      <c r="B14" s="39"/>
      <c r="C14" s="42"/>
      <c r="D14" s="42"/>
    </row>
    <row r="15" spans="1:8" x14ac:dyDescent="0.25">
      <c r="A15" s="40"/>
      <c r="B15" s="38"/>
      <c r="C15" s="40"/>
      <c r="D15" s="40"/>
    </row>
    <row r="16" spans="1:8" x14ac:dyDescent="0.25">
      <c r="A16" s="40"/>
      <c r="B16" s="39"/>
      <c r="C16" s="42"/>
      <c r="D16" s="42"/>
    </row>
    <row r="17" spans="1:4" x14ac:dyDescent="0.25">
      <c r="A17" s="40"/>
      <c r="B17" s="39"/>
      <c r="C17" s="40"/>
      <c r="D17" s="40"/>
    </row>
    <row r="18" spans="1:4" x14ac:dyDescent="0.25">
      <c r="A18" s="40"/>
      <c r="B18" s="38"/>
      <c r="C18" s="40"/>
      <c r="D18" s="40"/>
    </row>
    <row r="19" spans="1:4" x14ac:dyDescent="0.25">
      <c r="A19" s="40"/>
      <c r="B19" s="39"/>
      <c r="C19" s="42"/>
      <c r="D19" s="42"/>
    </row>
    <row r="20" spans="1:4" x14ac:dyDescent="0.25">
      <c r="A20" s="40"/>
      <c r="B20" s="39"/>
      <c r="C20" s="42"/>
      <c r="D20" s="42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8"/>
      <c r="C22" s="40"/>
      <c r="D22" s="40"/>
    </row>
    <row r="23" spans="1:4" x14ac:dyDescent="0.25">
      <c r="A23" s="40"/>
      <c r="B23" s="39"/>
      <c r="C23" s="42"/>
      <c r="D23" s="42"/>
    </row>
    <row r="24" spans="1:4" x14ac:dyDescent="0.25">
      <c r="A24" s="40"/>
      <c r="B24" s="43"/>
      <c r="C24" s="40"/>
      <c r="D24" s="40"/>
    </row>
    <row r="25" spans="1:4" x14ac:dyDescent="0.25">
      <c r="A25" s="40"/>
      <c r="B25" s="41"/>
      <c r="C25" s="40"/>
      <c r="D25" s="40"/>
    </row>
    <row r="26" spans="1:4" x14ac:dyDescent="0.25">
      <c r="A26" s="40"/>
      <c r="B26" s="43"/>
      <c r="C26" s="42"/>
      <c r="D26" s="42"/>
    </row>
    <row r="27" spans="1:4" x14ac:dyDescent="0.25">
      <c r="A27" s="14"/>
      <c r="B27" s="23"/>
      <c r="C27" s="14"/>
      <c r="D27" s="14"/>
    </row>
    <row r="28" spans="1:4" x14ac:dyDescent="0.25">
      <c r="A28" s="14"/>
      <c r="B28" s="15"/>
      <c r="C28" s="14"/>
      <c r="D28" s="14"/>
    </row>
    <row r="29" spans="1:4" x14ac:dyDescent="0.25">
      <c r="A29" s="14"/>
      <c r="B29" s="23"/>
      <c r="C29" s="13"/>
      <c r="D29" s="13"/>
    </row>
    <row r="30" spans="1:4" x14ac:dyDescent="0.25">
      <c r="A30" s="14"/>
      <c r="B30" s="23"/>
      <c r="C30" s="14"/>
      <c r="D30" s="14"/>
    </row>
    <row r="31" spans="1:4" x14ac:dyDescent="0.25">
      <c r="A31" s="14"/>
      <c r="B31" s="17"/>
      <c r="C31" s="30"/>
      <c r="D31" s="13"/>
    </row>
    <row r="32" spans="1:4" x14ac:dyDescent="0.25">
      <c r="A32" s="14"/>
      <c r="B32" s="23"/>
      <c r="C32" s="13"/>
      <c r="D32" s="13"/>
    </row>
    <row r="33" spans="1:4" x14ac:dyDescent="0.25">
      <c r="A33" s="14"/>
      <c r="B33" s="17"/>
      <c r="C33" s="14"/>
      <c r="D33" s="14"/>
    </row>
    <row r="34" spans="1:4" x14ac:dyDescent="0.25">
      <c r="A34" s="14"/>
      <c r="B34" s="23"/>
      <c r="C34" s="13"/>
      <c r="D34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 x14ac:dyDescent="0.25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 x14ac:dyDescent="0.25">
      <c r="A2" s="2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1" customFormat="1" ht="20.25" customHeight="1" x14ac:dyDescent="0.25">
      <c r="A3" s="9"/>
      <c r="B3" s="24" t="s">
        <v>2</v>
      </c>
      <c r="C3" s="24" t="s">
        <v>6</v>
      </c>
      <c r="D3" s="24" t="s">
        <v>3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16</v>
      </c>
      <c r="N3" s="19" t="s">
        <v>17</v>
      </c>
    </row>
    <row r="4" spans="1:14" ht="39.75" customHeight="1" x14ac:dyDescent="0.35">
      <c r="A4" s="25" t="s">
        <v>29</v>
      </c>
      <c r="B4" s="20">
        <f>B5+B6+B8</f>
        <v>20888.589999999997</v>
      </c>
      <c r="C4" s="20">
        <f t="shared" ref="C4:N4" si="0">C5+C6+C8</f>
        <v>19286.75</v>
      </c>
      <c r="D4" s="20">
        <f t="shared" si="0"/>
        <v>19592.120000000003</v>
      </c>
      <c r="E4" s="20">
        <f>E5+E6+E7+E8</f>
        <v>19592.120000000003</v>
      </c>
      <c r="F4" s="20">
        <f t="shared" si="0"/>
        <v>19592.120000000003</v>
      </c>
      <c r="G4" s="20">
        <f t="shared" si="0"/>
        <v>19592.120000000003</v>
      </c>
      <c r="H4" s="20">
        <f t="shared" si="0"/>
        <v>19592.120000000003</v>
      </c>
      <c r="I4" s="20">
        <f t="shared" si="0"/>
        <v>19592.120000000003</v>
      </c>
      <c r="J4" s="20">
        <f t="shared" si="0"/>
        <v>19592.120000000003</v>
      </c>
      <c r="K4" s="20">
        <f t="shared" si="0"/>
        <v>19592.120000000003</v>
      </c>
      <c r="L4" s="20">
        <f t="shared" si="0"/>
        <v>19592.120000000003</v>
      </c>
      <c r="M4" s="20">
        <f t="shared" si="0"/>
        <v>19592.120000000003</v>
      </c>
      <c r="N4" s="20">
        <f t="shared" si="0"/>
        <v>236096.54000000007</v>
      </c>
    </row>
    <row r="5" spans="1:14" ht="39" customHeight="1" x14ac:dyDescent="0.35">
      <c r="A5" s="25" t="s">
        <v>18</v>
      </c>
      <c r="B5" s="21">
        <v>10345.56</v>
      </c>
      <c r="C5" s="21">
        <v>10028.01</v>
      </c>
      <c r="D5" s="21">
        <v>10186.790000000001</v>
      </c>
      <c r="E5" s="21">
        <v>10186.790000000001</v>
      </c>
      <c r="F5" s="21">
        <v>10186.790000000001</v>
      </c>
      <c r="G5" s="37">
        <v>10186.790000000001</v>
      </c>
      <c r="H5" s="21">
        <v>10186.790000000001</v>
      </c>
      <c r="I5" s="21">
        <v>10186.790000000001</v>
      </c>
      <c r="J5" s="21">
        <v>10186.790000000001</v>
      </c>
      <c r="K5" s="21">
        <v>10186.790000000001</v>
      </c>
      <c r="L5" s="21">
        <v>10186.790000000001</v>
      </c>
      <c r="M5" s="21">
        <v>10186.790000000001</v>
      </c>
      <c r="N5" s="21">
        <f t="shared" ref="N5:N23" si="1">SUM(B5:M5)</f>
        <v>122241.47000000003</v>
      </c>
    </row>
    <row r="6" spans="1:14" ht="44.25" customHeight="1" x14ac:dyDescent="0.35">
      <c r="A6" s="25" t="s">
        <v>39</v>
      </c>
      <c r="B6" s="21">
        <v>9551.93</v>
      </c>
      <c r="C6" s="21">
        <v>9258.74</v>
      </c>
      <c r="D6" s="21">
        <v>9405.33</v>
      </c>
      <c r="E6" s="21">
        <v>9405.33</v>
      </c>
      <c r="F6" s="21">
        <v>9405.33</v>
      </c>
      <c r="G6" s="21">
        <v>9405.33</v>
      </c>
      <c r="H6" s="21">
        <v>9405.33</v>
      </c>
      <c r="I6" s="21">
        <v>9405.33</v>
      </c>
      <c r="J6" s="21">
        <v>9405.33</v>
      </c>
      <c r="K6" s="21">
        <v>9405.33</v>
      </c>
      <c r="L6" s="21">
        <v>9405.33</v>
      </c>
      <c r="M6" s="21">
        <v>9405.33</v>
      </c>
      <c r="N6" s="21">
        <f>SUM(B6:M6)</f>
        <v>112863.97000000002</v>
      </c>
    </row>
    <row r="7" spans="1:14" ht="44.25" customHeight="1" x14ac:dyDescent="0.35">
      <c r="A7" s="25" t="s">
        <v>71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44.25" customHeight="1" x14ac:dyDescent="0.35">
      <c r="A8" s="25" t="s">
        <v>35</v>
      </c>
      <c r="B8" s="21">
        <v>991.1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>
        <f>SUM(B8:M8)</f>
        <v>991.1</v>
      </c>
    </row>
    <row r="9" spans="1:14" ht="36" customHeight="1" x14ac:dyDescent="0.35">
      <c r="A9" s="26" t="s">
        <v>19</v>
      </c>
      <c r="B9" s="20">
        <f>B10+B11+B12+B13</f>
        <v>3641.53</v>
      </c>
      <c r="C9" s="20">
        <f t="shared" ref="C9:M9" si="2">C10+C11+C12+C13</f>
        <v>3602.92</v>
      </c>
      <c r="D9" s="20">
        <f t="shared" si="2"/>
        <v>3427.44</v>
      </c>
      <c r="E9" s="20">
        <f t="shared" si="2"/>
        <v>2913.33</v>
      </c>
      <c r="F9" s="20">
        <f t="shared" si="2"/>
        <v>34665.229999999996</v>
      </c>
      <c r="G9" s="20">
        <f t="shared" si="2"/>
        <v>3676.98</v>
      </c>
      <c r="H9" s="20">
        <f t="shared" si="2"/>
        <v>6114.83</v>
      </c>
      <c r="I9" s="20">
        <f t="shared" si="2"/>
        <v>2411.4499999999998</v>
      </c>
      <c r="J9" s="20">
        <f t="shared" si="2"/>
        <v>4109.83</v>
      </c>
      <c r="K9" s="20">
        <f t="shared" si="2"/>
        <v>4815.42</v>
      </c>
      <c r="L9" s="20">
        <f t="shared" si="2"/>
        <v>4934.59</v>
      </c>
      <c r="M9" s="20">
        <f t="shared" si="2"/>
        <v>11166.33</v>
      </c>
      <c r="N9" s="20">
        <f t="shared" si="1"/>
        <v>85479.88</v>
      </c>
    </row>
    <row r="10" spans="1:14" ht="40.5" customHeight="1" x14ac:dyDescent="0.35">
      <c r="A10" s="25" t="s">
        <v>20</v>
      </c>
      <c r="B10" s="21">
        <v>1373.92</v>
      </c>
      <c r="C10" s="21">
        <v>1223.92</v>
      </c>
      <c r="D10" s="21">
        <v>1523.92</v>
      </c>
      <c r="E10" s="21">
        <v>1523.92</v>
      </c>
      <c r="F10" s="21">
        <v>1223.92</v>
      </c>
      <c r="G10" s="21">
        <v>1223.92</v>
      </c>
      <c r="H10" s="21">
        <v>1823.92</v>
      </c>
      <c r="I10" s="21">
        <v>1223.92</v>
      </c>
      <c r="J10" s="21">
        <v>1523.92</v>
      </c>
      <c r="K10" s="21">
        <v>3223.92</v>
      </c>
      <c r="L10" s="21">
        <v>1223.92</v>
      </c>
      <c r="M10" s="21">
        <v>2893.92</v>
      </c>
      <c r="N10" s="20">
        <f t="shared" si="1"/>
        <v>20007.04</v>
      </c>
    </row>
    <row r="11" spans="1:14" ht="45.75" customHeight="1" x14ac:dyDescent="0.35">
      <c r="A11" s="25" t="s">
        <v>21</v>
      </c>
      <c r="B11" s="22">
        <v>1472.5</v>
      </c>
      <c r="C11" s="21">
        <v>2379</v>
      </c>
      <c r="D11" s="21">
        <v>1309.75</v>
      </c>
      <c r="E11" s="21"/>
      <c r="F11" s="21">
        <v>31952.76</v>
      </c>
      <c r="G11" s="21">
        <v>268</v>
      </c>
      <c r="H11" s="21"/>
      <c r="I11" s="21"/>
      <c r="J11" s="21"/>
      <c r="K11" s="21"/>
      <c r="L11" s="21">
        <v>986</v>
      </c>
      <c r="M11" s="21"/>
      <c r="N11" s="20">
        <f t="shared" si="1"/>
        <v>38368.009999999995</v>
      </c>
    </row>
    <row r="12" spans="1:14" ht="45.75" customHeight="1" x14ac:dyDescent="0.35">
      <c r="A12" s="31" t="s">
        <v>33</v>
      </c>
      <c r="B12" s="22">
        <v>795.11</v>
      </c>
      <c r="C12" s="21"/>
      <c r="D12" s="21"/>
      <c r="E12" s="21"/>
      <c r="F12" s="21">
        <v>301.02</v>
      </c>
      <c r="G12" s="21"/>
      <c r="H12" s="21">
        <v>2901.5</v>
      </c>
      <c r="I12" s="21"/>
      <c r="J12" s="21">
        <v>1196.5</v>
      </c>
      <c r="K12" s="21">
        <v>1591.5</v>
      </c>
      <c r="L12" s="21">
        <v>2130.9</v>
      </c>
      <c r="M12" s="21">
        <v>6883</v>
      </c>
      <c r="N12" s="20">
        <f t="shared" si="1"/>
        <v>15799.53</v>
      </c>
    </row>
    <row r="13" spans="1:14" ht="21.75" customHeight="1" x14ac:dyDescent="0.35">
      <c r="A13" s="25" t="s">
        <v>22</v>
      </c>
      <c r="B13" s="21"/>
      <c r="C13" s="21"/>
      <c r="D13" s="21">
        <v>593.77</v>
      </c>
      <c r="E13" s="21">
        <v>1389.41</v>
      </c>
      <c r="F13" s="21">
        <v>1187.53</v>
      </c>
      <c r="G13" s="21">
        <v>2185.06</v>
      </c>
      <c r="H13" s="21">
        <v>1389.41</v>
      </c>
      <c r="I13" s="21">
        <v>1187.53</v>
      </c>
      <c r="J13" s="21">
        <v>1389.41</v>
      </c>
      <c r="K13" s="21"/>
      <c r="L13" s="21">
        <v>593.77</v>
      </c>
      <c r="M13" s="21">
        <v>1389.41</v>
      </c>
      <c r="N13" s="21">
        <f t="shared" si="1"/>
        <v>11305.300000000001</v>
      </c>
    </row>
    <row r="14" spans="1:14" ht="23.25" customHeight="1" x14ac:dyDescent="0.35">
      <c r="A14" s="26" t="s">
        <v>23</v>
      </c>
      <c r="B14" s="20">
        <f>B15+B16+B17</f>
        <v>0</v>
      </c>
      <c r="C14" s="20">
        <f t="shared" ref="C14:N14" si="3">C15+C16+C17</f>
        <v>157037.31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23120.9</v>
      </c>
      <c r="I14" s="20">
        <f t="shared" si="3"/>
        <v>7396.5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187554.71</v>
      </c>
    </row>
    <row r="15" spans="1:14" ht="42" customHeight="1" x14ac:dyDescent="0.35">
      <c r="A15" s="25" t="s">
        <v>24</v>
      </c>
      <c r="B15" s="21"/>
      <c r="C15" s="21">
        <v>157037.31</v>
      </c>
      <c r="D15" s="21"/>
      <c r="E15" s="21"/>
      <c r="F15" s="21"/>
      <c r="G15" s="21"/>
      <c r="H15" s="21"/>
      <c r="I15" s="21">
        <v>7396.5</v>
      </c>
      <c r="J15" s="21"/>
      <c r="K15" s="21"/>
      <c r="L15" s="21"/>
      <c r="M15" s="21"/>
      <c r="N15" s="21">
        <f t="shared" si="1"/>
        <v>164433.81</v>
      </c>
    </row>
    <row r="16" spans="1:14" ht="40.5" customHeight="1" x14ac:dyDescent="0.35">
      <c r="A16" s="25" t="s">
        <v>25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1"/>
        <v>0</v>
      </c>
    </row>
    <row r="17" spans="1:14" ht="40.5" customHeight="1" x14ac:dyDescent="0.35">
      <c r="A17" s="31" t="s">
        <v>34</v>
      </c>
      <c r="B17" s="21"/>
      <c r="C17" s="21"/>
      <c r="D17" s="21"/>
      <c r="E17" s="21"/>
      <c r="F17" s="21"/>
      <c r="G17" s="21"/>
      <c r="H17" s="21">
        <v>23120.9</v>
      </c>
      <c r="I17" s="21"/>
      <c r="J17" s="21"/>
      <c r="K17" s="21"/>
      <c r="L17" s="21"/>
      <c r="M17" s="21"/>
      <c r="N17" s="21">
        <f t="shared" si="1"/>
        <v>23120.9</v>
      </c>
    </row>
    <row r="18" spans="1:14" ht="40.5" customHeight="1" x14ac:dyDescent="0.35">
      <c r="A18" s="35" t="s">
        <v>50</v>
      </c>
      <c r="B18" s="21"/>
      <c r="C18" s="21"/>
      <c r="D18" s="21"/>
      <c r="E18" s="21">
        <v>2719.15</v>
      </c>
      <c r="F18" s="21">
        <v>2870.22</v>
      </c>
      <c r="G18" s="21">
        <v>4844.12</v>
      </c>
      <c r="H18" s="21">
        <v>4341.21</v>
      </c>
      <c r="I18" s="21">
        <v>3172.34</v>
      </c>
      <c r="J18" s="21">
        <v>1812.77</v>
      </c>
      <c r="K18" s="21">
        <v>3323.41</v>
      </c>
      <c r="L18" s="21"/>
      <c r="M18" s="21"/>
      <c r="N18" s="20">
        <f t="shared" si="1"/>
        <v>23083.22</v>
      </c>
    </row>
    <row r="19" spans="1:14" ht="40.5" customHeight="1" x14ac:dyDescent="0.35">
      <c r="A19" s="26" t="s">
        <v>53</v>
      </c>
      <c r="B19" s="20">
        <f>B20+B21+B22</f>
        <v>3605.4</v>
      </c>
      <c r="C19" s="20">
        <f t="shared" ref="C19:N19" si="4">C20+C21+C22</f>
        <v>4208.6900000000005</v>
      </c>
      <c r="D19" s="20">
        <f t="shared" si="4"/>
        <v>1227.3600000000001</v>
      </c>
      <c r="E19" s="20">
        <f t="shared" si="4"/>
        <v>1789.46</v>
      </c>
      <c r="F19" s="20">
        <f t="shared" si="4"/>
        <v>-143.4</v>
      </c>
      <c r="G19" s="20">
        <f t="shared" si="4"/>
        <v>2959.8</v>
      </c>
      <c r="H19" s="20">
        <f t="shared" si="4"/>
        <v>2894.7799999999997</v>
      </c>
      <c r="I19" s="20">
        <f t="shared" si="4"/>
        <v>-1163.3899999999999</v>
      </c>
      <c r="J19" s="20">
        <f t="shared" si="4"/>
        <v>4608.2299999999996</v>
      </c>
      <c r="K19" s="20">
        <f t="shared" si="4"/>
        <v>2629.6</v>
      </c>
      <c r="L19" s="20">
        <f t="shared" si="4"/>
        <v>4493.03</v>
      </c>
      <c r="M19" s="20">
        <f t="shared" si="4"/>
        <v>3464.7799999999997</v>
      </c>
      <c r="N19" s="20">
        <f t="shared" si="4"/>
        <v>30574.34</v>
      </c>
    </row>
    <row r="20" spans="1:14" ht="40.5" customHeight="1" x14ac:dyDescent="0.35">
      <c r="A20" s="25" t="s">
        <v>54</v>
      </c>
      <c r="B20" s="21">
        <v>435</v>
      </c>
      <c r="C20" s="21">
        <v>405</v>
      </c>
      <c r="D20" s="21">
        <v>1020</v>
      </c>
      <c r="E20" s="21">
        <v>-546</v>
      </c>
      <c r="F20" s="21">
        <v>-105</v>
      </c>
      <c r="G20" s="21">
        <v>435</v>
      </c>
      <c r="H20" s="21">
        <v>2021.3</v>
      </c>
      <c r="I20" s="21">
        <v>-187</v>
      </c>
      <c r="J20" s="21">
        <v>-93</v>
      </c>
      <c r="K20" s="21">
        <v>-31</v>
      </c>
      <c r="L20" s="21">
        <v>93</v>
      </c>
      <c r="M20" s="21">
        <v>170.5</v>
      </c>
      <c r="N20" s="21">
        <f t="shared" ref="N20:N22" si="5">SUM(B20:M20)</f>
        <v>3617.8</v>
      </c>
    </row>
    <row r="21" spans="1:14" ht="40.5" customHeight="1" x14ac:dyDescent="0.35">
      <c r="A21" s="25" t="s">
        <v>55</v>
      </c>
      <c r="B21" s="21"/>
      <c r="C21" s="21">
        <v>-1805.11</v>
      </c>
      <c r="D21" s="21">
        <v>2367.36</v>
      </c>
      <c r="E21" s="21">
        <v>-976.54</v>
      </c>
      <c r="F21" s="21"/>
      <c r="G21" s="21"/>
      <c r="H21" s="21"/>
      <c r="I21" s="21"/>
      <c r="J21" s="21"/>
      <c r="K21" s="21">
        <v>0</v>
      </c>
      <c r="L21" s="21"/>
      <c r="M21" s="21">
        <v>412.8</v>
      </c>
      <c r="N21" s="21">
        <f t="shared" si="5"/>
        <v>-1.4899999999997249</v>
      </c>
    </row>
    <row r="22" spans="1:14" ht="40.5" customHeight="1" x14ac:dyDescent="0.35">
      <c r="A22" s="31" t="s">
        <v>56</v>
      </c>
      <c r="B22" s="21">
        <v>3170.4</v>
      </c>
      <c r="C22" s="21">
        <v>5608.8</v>
      </c>
      <c r="D22" s="21">
        <v>-2160</v>
      </c>
      <c r="E22" s="21">
        <v>3312</v>
      </c>
      <c r="F22" s="21">
        <v>-38.4</v>
      </c>
      <c r="G22" s="21">
        <v>2524.8000000000002</v>
      </c>
      <c r="H22" s="21">
        <v>873.48</v>
      </c>
      <c r="I22" s="21">
        <v>-976.39</v>
      </c>
      <c r="J22" s="21">
        <v>4701.2299999999996</v>
      </c>
      <c r="K22" s="21">
        <v>2660.6</v>
      </c>
      <c r="L22" s="21">
        <v>4400.03</v>
      </c>
      <c r="M22" s="21">
        <v>2881.48</v>
      </c>
      <c r="N22" s="21">
        <f t="shared" si="5"/>
        <v>26958.03</v>
      </c>
    </row>
    <row r="23" spans="1:14" ht="39.75" customHeight="1" x14ac:dyDescent="0.35">
      <c r="A23" s="26" t="s">
        <v>58</v>
      </c>
      <c r="B23" s="20">
        <v>10744.96</v>
      </c>
      <c r="C23" s="20">
        <v>10744.96</v>
      </c>
      <c r="D23" s="20">
        <v>10744.96</v>
      </c>
      <c r="E23" s="20">
        <v>10744.96</v>
      </c>
      <c r="F23" s="20">
        <v>10744.96</v>
      </c>
      <c r="G23" s="20">
        <v>10744.97</v>
      </c>
      <c r="H23" s="20">
        <v>10744.97</v>
      </c>
      <c r="I23" s="20">
        <v>10744.97</v>
      </c>
      <c r="J23" s="20">
        <v>10744.97</v>
      </c>
      <c r="K23" s="20">
        <v>10744.97</v>
      </c>
      <c r="L23" s="20">
        <v>10744.97</v>
      </c>
      <c r="M23" s="20">
        <v>10744.97</v>
      </c>
      <c r="N23" s="20">
        <f t="shared" si="1"/>
        <v>128939.59</v>
      </c>
    </row>
    <row r="24" spans="1:14" ht="22.5" customHeight="1" x14ac:dyDescent="0.35">
      <c r="A24" s="26" t="s">
        <v>26</v>
      </c>
      <c r="B24" s="20">
        <f>B4+B9+B14+B18+B23+B19</f>
        <v>38880.479999999996</v>
      </c>
      <c r="C24" s="20">
        <f t="shared" ref="C24:N24" si="6">C4+C9+C14+C18+C23+C19</f>
        <v>194880.62999999998</v>
      </c>
      <c r="D24" s="20">
        <f t="shared" si="6"/>
        <v>34991.880000000005</v>
      </c>
      <c r="E24" s="20">
        <f t="shared" si="6"/>
        <v>37759.020000000004</v>
      </c>
      <c r="F24" s="20">
        <f t="shared" si="6"/>
        <v>67729.13</v>
      </c>
      <c r="G24" s="20">
        <f t="shared" si="6"/>
        <v>41817.990000000005</v>
      </c>
      <c r="H24" s="20">
        <f t="shared" si="6"/>
        <v>66808.810000000012</v>
      </c>
      <c r="I24" s="20">
        <f t="shared" si="6"/>
        <v>42153.990000000005</v>
      </c>
      <c r="J24" s="20">
        <f t="shared" si="6"/>
        <v>40867.919999999998</v>
      </c>
      <c r="K24" s="20">
        <f t="shared" si="6"/>
        <v>41105.519999999997</v>
      </c>
      <c r="L24" s="20">
        <f t="shared" si="6"/>
        <v>39764.71</v>
      </c>
      <c r="M24" s="20">
        <f t="shared" si="6"/>
        <v>44968.200000000004</v>
      </c>
      <c r="N24" s="20">
        <f t="shared" si="6"/>
        <v>691728.27999999991</v>
      </c>
    </row>
    <row r="25" spans="1:14" ht="15.75" x14ac:dyDescent="0.25">
      <c r="A25" s="74" t="s">
        <v>67</v>
      </c>
      <c r="B25" s="74"/>
      <c r="C25" s="74"/>
      <c r="D25" s="27"/>
      <c r="E25" s="27"/>
      <c r="F25" s="27"/>
      <c r="G25" s="27"/>
      <c r="H25" s="27"/>
      <c r="I25" s="27"/>
      <c r="J25" s="27"/>
      <c r="K25" s="27"/>
      <c r="L25" s="75" t="s">
        <v>30</v>
      </c>
      <c r="M25" s="75"/>
      <c r="N25" s="75"/>
    </row>
    <row r="26" spans="1:14" ht="15.75" x14ac:dyDescent="0.25">
      <c r="A26" s="28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ht="15.75" x14ac:dyDescent="0.25">
      <c r="A27" s="74" t="s">
        <v>28</v>
      </c>
      <c r="B27" s="74"/>
      <c r="C27" s="74"/>
      <c r="D27" s="27"/>
      <c r="E27" s="27"/>
      <c r="F27" s="27"/>
      <c r="G27" s="27"/>
      <c r="H27" s="27"/>
      <c r="I27" s="27"/>
      <c r="J27" s="27"/>
      <c r="K27" s="27"/>
      <c r="L27" s="75" t="s">
        <v>38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1" sqref="C11"/>
    </sheetView>
  </sheetViews>
  <sheetFormatPr defaultRowHeight="15" x14ac:dyDescent="0.25"/>
  <cols>
    <col min="1" max="1" width="4" customWidth="1"/>
    <col min="2" max="2" width="7.140625" customWidth="1"/>
    <col min="3" max="3" width="48.140625" customWidth="1"/>
    <col min="4" max="4" width="9.42578125" customWidth="1"/>
    <col min="5" max="5" width="17.85546875" customWidth="1"/>
  </cols>
  <sheetData>
    <row r="1" spans="1:5" x14ac:dyDescent="0.25">
      <c r="B1" s="5" t="s">
        <v>52</v>
      </c>
      <c r="C1" s="5"/>
    </row>
    <row r="2" spans="1:5" x14ac:dyDescent="0.25">
      <c r="C2" t="s">
        <v>48</v>
      </c>
    </row>
    <row r="3" spans="1:5" x14ac:dyDescent="0.25">
      <c r="B3" t="s">
        <v>40</v>
      </c>
    </row>
    <row r="4" spans="1:5" x14ac:dyDescent="0.25">
      <c r="A4" s="32" t="s">
        <v>41</v>
      </c>
      <c r="B4" s="32" t="s">
        <v>41</v>
      </c>
      <c r="C4" s="32"/>
      <c r="D4" s="32" t="s">
        <v>51</v>
      </c>
      <c r="E4" s="32" t="s">
        <v>42</v>
      </c>
    </row>
    <row r="5" spans="1:5" x14ac:dyDescent="0.25">
      <c r="A5" s="33" t="s">
        <v>43</v>
      </c>
      <c r="B5" s="33" t="s">
        <v>44</v>
      </c>
      <c r="C5" s="33" t="s">
        <v>45</v>
      </c>
      <c r="D5" s="33" t="s">
        <v>46</v>
      </c>
      <c r="E5" s="33" t="s">
        <v>47</v>
      </c>
    </row>
    <row r="6" spans="1:5" x14ac:dyDescent="0.25">
      <c r="A6" s="14">
        <v>1</v>
      </c>
      <c r="B6" s="14"/>
      <c r="C6" s="14"/>
      <c r="D6" s="34"/>
      <c r="E6" s="14"/>
    </row>
    <row r="7" spans="1:5" x14ac:dyDescent="0.25">
      <c r="A7" s="14">
        <v>2</v>
      </c>
      <c r="B7" s="14"/>
      <c r="C7" s="14"/>
      <c r="D7" s="34"/>
      <c r="E7" s="14"/>
    </row>
    <row r="8" spans="1:5" x14ac:dyDescent="0.25">
      <c r="A8" s="14">
        <v>3</v>
      </c>
      <c r="B8" s="14"/>
      <c r="C8" s="14"/>
      <c r="D8" s="34"/>
      <c r="E8" s="14"/>
    </row>
    <row r="9" spans="1:5" x14ac:dyDescent="0.25">
      <c r="A9" s="14">
        <v>4</v>
      </c>
      <c r="B9" s="14"/>
      <c r="C9" s="14"/>
      <c r="D9" s="34"/>
      <c r="E9" s="14"/>
    </row>
    <row r="10" spans="1:5" x14ac:dyDescent="0.25">
      <c r="A10" s="14">
        <v>5</v>
      </c>
      <c r="B10" s="14"/>
      <c r="C10" s="14"/>
      <c r="D10" s="34"/>
      <c r="E10" s="14"/>
    </row>
    <row r="11" spans="1:5" x14ac:dyDescent="0.25">
      <c r="A11" s="14">
        <v>6</v>
      </c>
      <c r="B11" s="14"/>
      <c r="C11" s="14"/>
      <c r="D11" s="34"/>
      <c r="E11" s="14"/>
    </row>
    <row r="12" spans="1:5" x14ac:dyDescent="0.25">
      <c r="A12" s="14">
        <v>7</v>
      </c>
      <c r="B12" s="14"/>
      <c r="C12" s="14"/>
      <c r="D12" s="34"/>
      <c r="E12" s="14"/>
    </row>
    <row r="13" spans="1:5" x14ac:dyDescent="0.25">
      <c r="A13" s="14">
        <v>8</v>
      </c>
      <c r="B13" s="14"/>
      <c r="C13" s="14"/>
      <c r="D13" s="34"/>
      <c r="E13" s="14"/>
    </row>
    <row r="14" spans="1:5" x14ac:dyDescent="0.25">
      <c r="A14" s="14">
        <v>9</v>
      </c>
      <c r="B14" s="14"/>
      <c r="C14" s="14"/>
      <c r="D14" s="34"/>
      <c r="E14" s="14"/>
    </row>
    <row r="15" spans="1:5" x14ac:dyDescent="0.25">
      <c r="A15" s="14">
        <v>10</v>
      </c>
      <c r="B15" s="14"/>
      <c r="C15" s="14"/>
      <c r="D15" s="34"/>
      <c r="E15" s="14"/>
    </row>
    <row r="16" spans="1:5" x14ac:dyDescent="0.25">
      <c r="A16" s="14">
        <v>11</v>
      </c>
      <c r="B16" s="14"/>
      <c r="C16" s="14"/>
      <c r="D16" s="34"/>
      <c r="E16" s="14"/>
    </row>
    <row r="17" spans="1:5" x14ac:dyDescent="0.25">
      <c r="A17" s="14">
        <v>12</v>
      </c>
      <c r="B17" s="14"/>
      <c r="C17" s="14"/>
      <c r="D17" s="34"/>
      <c r="E17" s="14"/>
    </row>
    <row r="18" spans="1:5" x14ac:dyDescent="0.25">
      <c r="A18" s="14">
        <v>13</v>
      </c>
      <c r="B18" s="14"/>
      <c r="C18" s="14"/>
      <c r="D18" s="34"/>
      <c r="E18" s="14"/>
    </row>
    <row r="19" spans="1:5" x14ac:dyDescent="0.25">
      <c r="A19" s="14">
        <v>14</v>
      </c>
      <c r="B19" s="14"/>
      <c r="C19" s="14"/>
      <c r="D19" s="34"/>
      <c r="E19" s="14"/>
    </row>
    <row r="20" spans="1:5" x14ac:dyDescent="0.25">
      <c r="A20" s="14">
        <v>15</v>
      </c>
      <c r="B20" s="14"/>
      <c r="C20" s="14"/>
      <c r="D20" s="34"/>
      <c r="E20" s="14"/>
    </row>
    <row r="21" spans="1:5" x14ac:dyDescent="0.25">
      <c r="A21" s="14">
        <v>16</v>
      </c>
      <c r="B21" s="14"/>
      <c r="C21" s="14"/>
      <c r="D21" s="34"/>
      <c r="E21" s="14"/>
    </row>
    <row r="22" spans="1:5" x14ac:dyDescent="0.25">
      <c r="A22" s="14">
        <v>17</v>
      </c>
      <c r="B22" s="14"/>
      <c r="C22" s="14"/>
      <c r="D22" s="34"/>
      <c r="E22" s="14"/>
    </row>
    <row r="23" spans="1:5" x14ac:dyDescent="0.25">
      <c r="A23" s="14">
        <v>18</v>
      </c>
      <c r="B23" s="14"/>
      <c r="C23" s="14"/>
      <c r="D23" s="34"/>
      <c r="E23" s="14"/>
    </row>
    <row r="24" spans="1:5" x14ac:dyDescent="0.25">
      <c r="A24" s="14">
        <v>19</v>
      </c>
      <c r="B24" s="14"/>
      <c r="C24" s="14"/>
      <c r="D24" s="34"/>
      <c r="E24" s="14"/>
    </row>
    <row r="25" spans="1:5" x14ac:dyDescent="0.25">
      <c r="A25" s="14">
        <v>20</v>
      </c>
      <c r="B25" s="14"/>
      <c r="C25" s="14"/>
      <c r="D25" s="34"/>
      <c r="E25" s="14"/>
    </row>
    <row r="26" spans="1:5" x14ac:dyDescent="0.25">
      <c r="A26" s="14">
        <v>21</v>
      </c>
      <c r="B26" s="14"/>
      <c r="C26" s="14"/>
      <c r="D26" s="34"/>
      <c r="E26" s="14"/>
    </row>
    <row r="27" spans="1:5" x14ac:dyDescent="0.25">
      <c r="A27" s="14">
        <v>22</v>
      </c>
      <c r="B27" s="14"/>
      <c r="C27" s="14"/>
      <c r="D27" s="34"/>
      <c r="E27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25" sqref="D25"/>
    </sheetView>
  </sheetViews>
  <sheetFormatPr defaultRowHeight="15" x14ac:dyDescent="0.25"/>
  <cols>
    <col min="1" max="1" width="6.140625" customWidth="1"/>
    <col min="2" max="2" width="55.5703125" customWidth="1"/>
    <col min="3" max="4" width="12.42578125" customWidth="1"/>
  </cols>
  <sheetData>
    <row r="1" spans="1:4" ht="15.75" x14ac:dyDescent="0.25">
      <c r="A1" s="1"/>
      <c r="B1" s="72" t="s">
        <v>61</v>
      </c>
      <c r="C1" s="72"/>
      <c r="D1" s="72"/>
    </row>
    <row r="2" spans="1:4" ht="15.75" x14ac:dyDescent="0.25">
      <c r="A2" s="6"/>
      <c r="B2" s="71" t="s">
        <v>32</v>
      </c>
      <c r="C2" s="71"/>
      <c r="D2" s="71"/>
    </row>
    <row r="3" spans="1:4" ht="15.75" x14ac:dyDescent="0.25">
      <c r="A3" s="6"/>
      <c r="B3" s="72" t="s">
        <v>49</v>
      </c>
      <c r="C3" s="72"/>
      <c r="D3" s="72"/>
    </row>
    <row r="4" spans="1:4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47"/>
      <c r="B5" s="39" t="s">
        <v>8</v>
      </c>
      <c r="C5" s="48"/>
      <c r="D5" s="47"/>
    </row>
    <row r="6" spans="1:4" x14ac:dyDescent="0.25">
      <c r="A6" s="38">
        <v>1</v>
      </c>
      <c r="B6" s="38" t="s">
        <v>74</v>
      </c>
      <c r="C6" s="38">
        <v>2719.15</v>
      </c>
      <c r="D6" s="39"/>
    </row>
    <row r="7" spans="1:4" x14ac:dyDescent="0.25">
      <c r="A7" s="38"/>
      <c r="B7" s="39" t="s">
        <v>73</v>
      </c>
      <c r="C7" s="39">
        <v>2719.15</v>
      </c>
      <c r="D7" s="39">
        <v>2719.15</v>
      </c>
    </row>
    <row r="8" spans="1:4" x14ac:dyDescent="0.25">
      <c r="A8" s="42"/>
      <c r="B8" s="42" t="s">
        <v>9</v>
      </c>
      <c r="C8" s="42"/>
      <c r="D8" s="42"/>
    </row>
    <row r="9" spans="1:4" x14ac:dyDescent="0.25">
      <c r="A9" s="40">
        <v>1</v>
      </c>
      <c r="B9" s="38" t="s">
        <v>74</v>
      </c>
      <c r="C9" s="40">
        <v>2870.22</v>
      </c>
      <c r="D9" s="40"/>
    </row>
    <row r="10" spans="1:4" x14ac:dyDescent="0.25">
      <c r="A10" s="40"/>
      <c r="B10" s="39" t="s">
        <v>80</v>
      </c>
      <c r="C10" s="42">
        <v>2870.22</v>
      </c>
      <c r="D10" s="42">
        <v>5589.37</v>
      </c>
    </row>
    <row r="11" spans="1:4" x14ac:dyDescent="0.25">
      <c r="A11" s="40"/>
      <c r="B11" s="39" t="s">
        <v>10</v>
      </c>
      <c r="C11" s="40"/>
      <c r="D11" s="42"/>
    </row>
    <row r="12" spans="1:4" x14ac:dyDescent="0.25">
      <c r="A12" s="40">
        <v>1</v>
      </c>
      <c r="B12" s="38" t="s">
        <v>74</v>
      </c>
      <c r="C12" s="40">
        <v>3474.47</v>
      </c>
      <c r="D12" s="42"/>
    </row>
    <row r="13" spans="1:4" x14ac:dyDescent="0.25">
      <c r="A13" s="40">
        <v>2</v>
      </c>
      <c r="B13" s="38" t="s">
        <v>86</v>
      </c>
      <c r="C13" s="40">
        <v>1369.65</v>
      </c>
      <c r="D13" s="42"/>
    </row>
    <row r="14" spans="1:4" x14ac:dyDescent="0.25">
      <c r="A14" s="40"/>
      <c r="B14" s="39" t="s">
        <v>85</v>
      </c>
      <c r="C14" s="42">
        <f>SUM(C12:C13)</f>
        <v>4844.12</v>
      </c>
      <c r="D14" s="42">
        <v>10433.49</v>
      </c>
    </row>
    <row r="15" spans="1:4" x14ac:dyDescent="0.25">
      <c r="A15" s="40"/>
      <c r="B15" s="39" t="s">
        <v>11</v>
      </c>
      <c r="C15" s="40"/>
      <c r="D15" s="42"/>
    </row>
    <row r="16" spans="1:4" x14ac:dyDescent="0.25">
      <c r="A16" s="40">
        <v>1</v>
      </c>
      <c r="B16" s="38" t="s">
        <v>74</v>
      </c>
      <c r="C16" s="40">
        <v>3323.41</v>
      </c>
      <c r="D16" s="42"/>
    </row>
    <row r="17" spans="1:4" x14ac:dyDescent="0.25">
      <c r="A17" s="40">
        <v>2</v>
      </c>
      <c r="B17" s="38" t="s">
        <v>91</v>
      </c>
      <c r="C17" s="40">
        <v>262.60000000000002</v>
      </c>
      <c r="D17" s="40"/>
    </row>
    <row r="18" spans="1:4" x14ac:dyDescent="0.25">
      <c r="A18" s="40">
        <v>3</v>
      </c>
      <c r="B18" s="38" t="s">
        <v>86</v>
      </c>
      <c r="C18" s="40">
        <v>755.2</v>
      </c>
      <c r="D18" s="40"/>
    </row>
    <row r="19" spans="1:4" x14ac:dyDescent="0.25">
      <c r="A19" s="40"/>
      <c r="B19" s="39" t="s">
        <v>88</v>
      </c>
      <c r="C19" s="42">
        <f>SUM(C16:C18)</f>
        <v>4341.21</v>
      </c>
      <c r="D19" s="42">
        <v>14774.7</v>
      </c>
    </row>
    <row r="20" spans="1:4" x14ac:dyDescent="0.25">
      <c r="A20" s="40"/>
      <c r="B20" s="39" t="s">
        <v>12</v>
      </c>
      <c r="C20" s="42"/>
      <c r="D20" s="42"/>
    </row>
    <row r="21" spans="1:4" x14ac:dyDescent="0.25">
      <c r="A21" s="40">
        <v>1</v>
      </c>
      <c r="B21" s="38" t="s">
        <v>74</v>
      </c>
      <c r="C21" s="40">
        <v>3172.34</v>
      </c>
      <c r="D21" s="42">
        <v>17947.04</v>
      </c>
    </row>
    <row r="22" spans="1:4" x14ac:dyDescent="0.25">
      <c r="A22" s="40"/>
      <c r="B22" s="39" t="s">
        <v>13</v>
      </c>
      <c r="C22" s="40"/>
      <c r="D22" s="40"/>
    </row>
    <row r="23" spans="1:4" x14ac:dyDescent="0.25">
      <c r="A23" s="40">
        <v>1</v>
      </c>
      <c r="B23" s="38" t="s">
        <v>74</v>
      </c>
      <c r="C23" s="42">
        <v>1812.77</v>
      </c>
      <c r="D23" s="42">
        <v>19759.810000000001</v>
      </c>
    </row>
    <row r="24" spans="1:4" x14ac:dyDescent="0.25">
      <c r="A24" s="40"/>
      <c r="B24" s="43" t="s">
        <v>14</v>
      </c>
      <c r="C24" s="40"/>
      <c r="D24" s="40"/>
    </row>
    <row r="25" spans="1:4" x14ac:dyDescent="0.25">
      <c r="A25" s="40">
        <v>1</v>
      </c>
      <c r="B25" s="41" t="s">
        <v>74</v>
      </c>
      <c r="C25" s="40">
        <v>3323.41</v>
      </c>
      <c r="D25" s="42">
        <f>C25+D23</f>
        <v>23083.22</v>
      </c>
    </row>
    <row r="26" spans="1:4" x14ac:dyDescent="0.25">
      <c r="A26" s="40"/>
      <c r="B26" s="43"/>
      <c r="C26" s="42"/>
      <c r="D26" s="42"/>
    </row>
    <row r="27" spans="1:4" x14ac:dyDescent="0.25">
      <c r="A27" s="40"/>
      <c r="B27" s="43"/>
      <c r="C27" s="40"/>
      <c r="D27" s="40"/>
    </row>
    <row r="28" spans="1:4" x14ac:dyDescent="0.25">
      <c r="A28" s="40"/>
      <c r="B28" s="41"/>
      <c r="C28" s="40"/>
      <c r="D28" s="40"/>
    </row>
    <row r="29" spans="1:4" x14ac:dyDescent="0.25">
      <c r="A29" s="40"/>
      <c r="B29" s="43"/>
      <c r="C29" s="42"/>
      <c r="D29" s="42"/>
    </row>
    <row r="30" spans="1:4" x14ac:dyDescent="0.25">
      <c r="A30" s="40"/>
      <c r="B30" s="43"/>
      <c r="C30" s="40"/>
      <c r="D30" s="40"/>
    </row>
    <row r="31" spans="1:4" x14ac:dyDescent="0.25">
      <c r="A31" s="40"/>
      <c r="B31" s="41"/>
      <c r="C31" s="40"/>
      <c r="D31" s="42"/>
    </row>
    <row r="32" spans="1:4" x14ac:dyDescent="0.25">
      <c r="A32" s="40"/>
      <c r="B32" s="43"/>
      <c r="C32" s="42"/>
      <c r="D32" s="42"/>
    </row>
    <row r="33" spans="1:4" x14ac:dyDescent="0.25">
      <c r="A33" s="40"/>
      <c r="B33" s="41"/>
      <c r="C33" s="40"/>
      <c r="D33" s="40"/>
    </row>
    <row r="34" spans="1:4" x14ac:dyDescent="0.25">
      <c r="A34" s="40"/>
      <c r="B34" s="43"/>
      <c r="C34" s="42"/>
      <c r="D34" s="42"/>
    </row>
    <row r="35" spans="1:4" x14ac:dyDescent="0.25">
      <c r="A35" s="44"/>
      <c r="B35" s="44"/>
      <c r="C35" s="44"/>
      <c r="D35" s="4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2017-04-06T04:00:44Z</cp:lastPrinted>
  <dcterms:created xsi:type="dcterms:W3CDTF">2011-07-25T05:21:17Z</dcterms:created>
  <dcterms:modified xsi:type="dcterms:W3CDTF">2021-01-25T09:54:16Z</dcterms:modified>
</cp:coreProperties>
</file>