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  <sheet name="Лист1" sheetId="10" r:id="rId10"/>
  </sheets>
  <calcPr calcId="124519"/>
</workbook>
</file>

<file path=xl/calcChain.xml><?xml version="1.0" encoding="utf-8"?>
<calcChain xmlns="http://schemas.openxmlformats.org/spreadsheetml/2006/main">
  <c r="C50" i="1"/>
  <c r="D24" i="4" l="1"/>
  <c r="D39" i="6"/>
  <c r="D26" i="2"/>
  <c r="D50" i="1"/>
  <c r="C24" i="2"/>
  <c r="D24" s="1"/>
  <c r="C44" i="1"/>
  <c r="D44" s="1"/>
  <c r="N18" i="5"/>
  <c r="D9" i="9"/>
  <c r="C22" i="4"/>
  <c r="D22" s="1"/>
  <c r="C35" i="6"/>
  <c r="D35" s="1"/>
  <c r="D37" s="1"/>
  <c r="D39" i="1"/>
  <c r="C39"/>
  <c r="C17" i="4"/>
  <c r="C30" i="6"/>
  <c r="C32" i="1"/>
  <c r="C23" i="6"/>
  <c r="C18" i="9"/>
  <c r="D18" s="1"/>
  <c r="D20" s="1"/>
  <c r="D22" s="1"/>
  <c r="D24" s="1"/>
  <c r="C13"/>
  <c r="D13" s="1"/>
  <c r="C18" i="2"/>
  <c r="C15" i="3"/>
  <c r="E4" i="5"/>
  <c r="C17" i="1"/>
  <c r="C12" i="6"/>
  <c r="D12" s="1"/>
  <c r="D14" s="1"/>
  <c r="D13" i="1"/>
  <c r="D17" s="1"/>
  <c r="C13"/>
  <c r="C11" i="2"/>
  <c r="D11" s="1"/>
  <c r="M4" i="5"/>
  <c r="L4"/>
  <c r="K4"/>
  <c r="J4"/>
  <c r="I4"/>
  <c r="H4"/>
  <c r="G4"/>
  <c r="F4"/>
  <c r="D4"/>
  <c r="C4"/>
  <c r="B4"/>
  <c r="B9"/>
  <c r="B14"/>
  <c r="C9" i="6"/>
  <c r="C9" i="1"/>
  <c r="C8" i="3"/>
  <c r="L14" i="5"/>
  <c r="K19"/>
  <c r="J19"/>
  <c r="M9"/>
  <c r="L9"/>
  <c r="K9"/>
  <c r="J9"/>
  <c r="I9"/>
  <c r="H9"/>
  <c r="G9"/>
  <c r="F9"/>
  <c r="E9"/>
  <c r="D9"/>
  <c r="C9"/>
  <c r="N22"/>
  <c r="N21"/>
  <c r="N20"/>
  <c r="M19"/>
  <c r="L19"/>
  <c r="I19"/>
  <c r="H19"/>
  <c r="G19"/>
  <c r="F19"/>
  <c r="E19"/>
  <c r="D19"/>
  <c r="C19"/>
  <c r="B19"/>
  <c r="N17"/>
  <c r="N12"/>
  <c r="N8"/>
  <c r="M14"/>
  <c r="K14"/>
  <c r="J14"/>
  <c r="I14"/>
  <c r="H14"/>
  <c r="G14"/>
  <c r="F14"/>
  <c r="E14"/>
  <c r="D14"/>
  <c r="C14"/>
  <c r="L24" l="1"/>
  <c r="B24"/>
  <c r="G24"/>
  <c r="K24"/>
  <c r="I24"/>
  <c r="J24"/>
  <c r="M24"/>
  <c r="H24"/>
  <c r="F24"/>
  <c r="E24"/>
  <c r="D24"/>
  <c r="C24"/>
  <c r="N19"/>
  <c r="N6"/>
  <c r="N23"/>
  <c r="N13"/>
  <c r="N5"/>
  <c r="N4" l="1"/>
  <c r="N11"/>
  <c r="N10"/>
  <c r="N15" l="1"/>
  <c r="N16"/>
  <c r="N14"/>
  <c r="N9" l="1"/>
  <c r="N24" s="1"/>
</calcChain>
</file>

<file path=xl/sharedStrings.xml><?xml version="1.0" encoding="utf-8"?>
<sst xmlns="http://schemas.openxmlformats.org/spreadsheetml/2006/main" count="314" uniqueCount="206">
  <si>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</si>
  <si>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</si>
  <si>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</si>
  <si>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</si>
  <si>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</si>
  <si>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</si>
  <si>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</si>
  <si>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</si>
  <si>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</si>
  <si>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</si>
  <si>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</si>
  <si>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</si>
  <si>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</si>
  <si>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</si>
  <si>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</si>
  <si>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</si>
  <si>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</si>
  <si>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</si>
  <si>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</si>
  <si>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</si>
  <si>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</si>
  <si>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</si>
  <si>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</si>
  <si>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</si>
  <si>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</si>
  <si>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</si>
  <si>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</si>
  <si>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</si>
  <si>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</si>
  <si>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</si>
  <si>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</si>
  <si>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</si>
  <si>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</si>
  <si>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Металлургов,3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</si>
  <si>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</si>
  <si>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</si>
  <si>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</si>
  <si>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</si>
  <si>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</si>
  <si>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</si>
  <si>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</si>
  <si>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</si>
  <si>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</si>
  <si>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</si>
  <si>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</si>
  <si>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</si>
  <si>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</si>
  <si>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</si>
  <si>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</si>
  <si>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3</t>
  </si>
  <si>
    <t xml:space="preserve">                                               Лицевой счёт  2016г</t>
  </si>
  <si>
    <t>Устранить течь с крыши</t>
  </si>
  <si>
    <t>16.02.2016г.</t>
  </si>
  <si>
    <t>Обследовать и отремонтировать крышу</t>
  </si>
  <si>
    <t>17.03.2016г.</t>
  </si>
  <si>
    <t>Отключить насос</t>
  </si>
  <si>
    <t>24.03.16г.</t>
  </si>
  <si>
    <t>О ремонте балкона</t>
  </si>
  <si>
    <t>05.02.2016г.</t>
  </si>
  <si>
    <t>О ремонте козырька над балконом</t>
  </si>
  <si>
    <t>06.04.2016г.</t>
  </si>
  <si>
    <t>08.04.2016г.</t>
  </si>
  <si>
    <t>О ремонте межпанельных швов</t>
  </si>
  <si>
    <t>18.05.2016г.</t>
  </si>
  <si>
    <t>Стар.</t>
  </si>
  <si>
    <t>О ремонте подъездов</t>
  </si>
  <si>
    <t>22.04.2016г.</t>
  </si>
  <si>
    <t>межпанельных швов</t>
  </si>
  <si>
    <t>Разъяснения о выполненных работах по ремонту</t>
  </si>
  <si>
    <t>Течь коллектора (ул.Березовая)</t>
  </si>
  <si>
    <t>27.05.2016г.</t>
  </si>
  <si>
    <t>Дополнительные работы</t>
  </si>
  <si>
    <t>4.Дополнительные работы</t>
  </si>
  <si>
    <t>Выполн. в мае</t>
  </si>
  <si>
    <t>Выполнить ремонт дверных откосов в подъезде</t>
  </si>
  <si>
    <t>05.07.16г.</t>
  </si>
  <si>
    <t>03.08.16г.</t>
  </si>
  <si>
    <t>08.08.16г.</t>
  </si>
  <si>
    <t>О замене канализационного стояка</t>
  </si>
  <si>
    <t>09.08.16г.</t>
  </si>
  <si>
    <t>О замене стояка отопления</t>
  </si>
  <si>
    <t>Заменить канализационную трубу</t>
  </si>
  <si>
    <t>17.10.16г.</t>
  </si>
  <si>
    <t>Отрегулировать работу полотенцесушителей</t>
  </si>
  <si>
    <t>19.10.16г.</t>
  </si>
  <si>
    <t>Подключить насосы в повале (регулировка отоплен.)</t>
  </si>
  <si>
    <t>20.10.16г.</t>
  </si>
  <si>
    <t>О рассрочке платежей по кв.плате</t>
  </si>
  <si>
    <t>21.10.16г.</t>
  </si>
  <si>
    <t>О принятии мер по отоплению (Холодно в квартире)</t>
  </si>
  <si>
    <t>26.10.16г.</t>
  </si>
  <si>
    <t>О подтоплении с вышерасположенной квартиры</t>
  </si>
  <si>
    <t>02.11.16г.</t>
  </si>
  <si>
    <t>Проверить температурный режим</t>
  </si>
  <si>
    <t>07.11.16г.</t>
  </si>
  <si>
    <t>Проверить температурный режим, регул.п/сушителя</t>
  </si>
  <si>
    <t>Жит.</t>
  </si>
  <si>
    <t>Подключить насосы в подвале,закрыть продух вентил.</t>
  </si>
  <si>
    <t>отрегулировать полотенцесушителя кв.81-93,51-63</t>
  </si>
  <si>
    <t>Подъезды №5,6.Подключить под.отопление.</t>
  </si>
  <si>
    <t>23.11.16г.</t>
  </si>
  <si>
    <t>Жалоба на холод в квартире</t>
  </si>
  <si>
    <t>24.11.16г.</t>
  </si>
  <si>
    <t>Письменный ответ на холодные отопит.приборы</t>
  </si>
  <si>
    <t>26.12.16г.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</si>
  <si>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</si>
  <si>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</si>
  <si>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</si>
  <si>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</si>
  <si>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</si>
  <si>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</si>
  <si>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</si>
  <si>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</si>
  <si>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</si>
  <si>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Квартира №19.Установка балконного козырька</t>
  </si>
  <si>
    <t>Автовышка 5час</t>
  </si>
  <si>
    <t>Итого:</t>
  </si>
  <si>
    <t>Квартира №17.Прокладка дополнительных стояков отопления</t>
  </si>
  <si>
    <t>Очистка и отогрев водосточных труб 7шт</t>
  </si>
  <si>
    <t>Подвал.Ремонт канализации</t>
  </si>
  <si>
    <t>Осмотр подвала с целью выявления утечек и их устранения</t>
  </si>
  <si>
    <t>Квартира №42.Ремонт стояка ХВС</t>
  </si>
  <si>
    <t>Под.№2.Ремонт светильника, замена эл.лампы</t>
  </si>
  <si>
    <t>Под.№5.Ремонт светильника, замена эл.лампы</t>
  </si>
  <si>
    <t>Под.№7.Ремонт светильника, замена эл.лампы</t>
  </si>
  <si>
    <t>Прочистка и отогрев водосточных труб</t>
  </si>
  <si>
    <t>Уборка снега с козырьков и крыши</t>
  </si>
  <si>
    <t>Услуги автовышки 4 часа</t>
  </si>
  <si>
    <t>ИТОГО за февраль</t>
  </si>
  <si>
    <t>Замена канализационного стояка в кв.4</t>
  </si>
  <si>
    <t>Ремонт стояка ГВС в кв.51</t>
  </si>
  <si>
    <t>Замена трансформаторов тока</t>
  </si>
  <si>
    <t>Замена стояка отопления кв.8</t>
  </si>
  <si>
    <t xml:space="preserve">Итого за март </t>
  </si>
  <si>
    <t>Отключение и подключение э/э в ТБ</t>
  </si>
  <si>
    <t>Дезинфекция</t>
  </si>
  <si>
    <t>Отключение подъездного отопения</t>
  </si>
  <si>
    <t>Подъезд №1,2 ППР</t>
  </si>
  <si>
    <t>Отключение насосов отопления в подвале</t>
  </si>
  <si>
    <t>Подъезд №3-7 ППР</t>
  </si>
  <si>
    <t>Итого за апрель</t>
  </si>
  <si>
    <t>Квартира №19 Изготовление и монтаж балконного козырька</t>
  </si>
  <si>
    <t>Дезинфекция подъезда</t>
  </si>
  <si>
    <t>Установка досок объявлений</t>
  </si>
  <si>
    <t>Восстановление балконной плиты Квартира №105</t>
  </si>
  <si>
    <t>Восстановление балконной плиты Квартира №109</t>
  </si>
  <si>
    <t>ИТОГО</t>
  </si>
  <si>
    <t>Итого за май</t>
  </si>
  <si>
    <t>Демонтаж сгоревшего автомата</t>
  </si>
  <si>
    <t>Замена участка трубы Кв№42</t>
  </si>
  <si>
    <t>Осмотр подъездного освещения Подъезд№1-7</t>
  </si>
  <si>
    <t xml:space="preserve">Наклейки курение запрещено </t>
  </si>
  <si>
    <t>Наклейки на доски объявления</t>
  </si>
  <si>
    <t>Итого за июнь</t>
  </si>
  <si>
    <t xml:space="preserve">Замена канализации в подвале </t>
  </si>
  <si>
    <t>Установка лавочек,урн к подъездам 7шт</t>
  </si>
  <si>
    <t>Покраска контейнерной площадки</t>
  </si>
  <si>
    <t>Скос травы на придомовой территории</t>
  </si>
  <si>
    <t>Итого за июль</t>
  </si>
  <si>
    <t>Замена канализационного трубопровода в подвале</t>
  </si>
  <si>
    <t>Сборка канализации в подвале</t>
  </si>
  <si>
    <t>Ремонт потолка после замены стояков Квартиры№ 38,41</t>
  </si>
  <si>
    <t>Замена фазной колодки Подъезд №5 1,2 этаж</t>
  </si>
  <si>
    <t>Замена горелого пакетного выключателя на автомат.</t>
  </si>
  <si>
    <t>Итого за август</t>
  </si>
  <si>
    <t>Частичный ремонт подъездного крыльца</t>
  </si>
  <si>
    <t>Замена стояка отопления Квартира №51</t>
  </si>
  <si>
    <t>Подвал. Устранение течи стояка ГВС</t>
  </si>
  <si>
    <t>Запуск системы отопления</t>
  </si>
  <si>
    <t>Итого за сентябрь</t>
  </si>
  <si>
    <t>Подъезд №2 Ремонт сетильника. Замена лампы и схемы</t>
  </si>
  <si>
    <t>Подъезд №5. Ремонт светильника. Замена лампы и схемы</t>
  </si>
  <si>
    <t>Подъезд №7 Замена ламп и микросхем</t>
  </si>
  <si>
    <t>Подъезд №1 Замена ламп и микросхем</t>
  </si>
  <si>
    <t>Подъезд №16 Замена пакетного выключателя</t>
  </si>
  <si>
    <t>Квартира №81,84,87,90,93 Замена стояков ГВС в ванной</t>
  </si>
  <si>
    <t>Квартира №81 Замена стояка ГВС</t>
  </si>
  <si>
    <t>Подвал Ремонт центральногь стояка канализации</t>
  </si>
  <si>
    <t>Кв№43 Изготовление и установка хомута на стояк ГВС</t>
  </si>
  <si>
    <t>Кв№43 Изготовление и установка хомута на стояк ХВС</t>
  </si>
  <si>
    <t>Запуск подъездного отопления</t>
  </si>
  <si>
    <t>Подъезд №7 Замена вентеля на стояке ХВС</t>
  </si>
  <si>
    <t>Ремонт подвязка канализации</t>
  </si>
  <si>
    <t>Итого за октябрь</t>
  </si>
  <si>
    <t>Подъезд №4 Замена ламп и микросхем</t>
  </si>
  <si>
    <t>Подъезд №3 Замена ламп и микросхем</t>
  </si>
  <si>
    <t>Работы ППР. Замена автомата. Установка микросхем и замена ламп.</t>
  </si>
  <si>
    <t>Монтаж межподвального освещения Подъезд№1-7</t>
  </si>
  <si>
    <t>Замена стояка отопления Кв№68,71,74,77,80</t>
  </si>
  <si>
    <t>Замена стояка отопления Кв№53</t>
  </si>
  <si>
    <t>Замена трубы отопления Кв№79</t>
  </si>
  <si>
    <t>Ремонт канализационного стояка в квартире№104</t>
  </si>
  <si>
    <t>Замена участка трубы на стояке ХВС Кв№20</t>
  </si>
  <si>
    <t>Замена участка канализационного стояка Квартира №75</t>
  </si>
  <si>
    <t>Итого за ноябрь</t>
  </si>
  <si>
    <t>Закрытие подъездных окон Подъезд №1-7</t>
  </si>
  <si>
    <t>Закрытие слуховых окон в подвале</t>
  </si>
  <si>
    <t>Замена ламп и микросхем</t>
  </si>
  <si>
    <t>Ремонт отопительного прибора Квартира №34</t>
  </si>
  <si>
    <t>Установка хомута на стояк отопления Квартира №67</t>
  </si>
  <si>
    <t>Прочистка канализации с подвала Подъезд №6</t>
  </si>
  <si>
    <t xml:space="preserve">Замена насоса в теплоузле </t>
  </si>
  <si>
    <t>Итого за декабрь</t>
  </si>
  <si>
    <t>Поправка стыка на вытяжке на чердаке</t>
  </si>
  <si>
    <t>Замена лампочки в тамбуре Подъезд №3</t>
  </si>
  <si>
    <t>Замена стояка ХВС Квартира №53,56,59,72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</si>
</sst>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0" fontId="7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Fill="1" applyBorder="1" applyAlignment="1">
      <alignment wrapText="1"/>
    </xf>
    <xf numFmtId="2" fontId="9" fillId="0" borderId="1" xfId="0" applyNumberFormat="1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2" fontId="8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0" borderId="3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2" fontId="9" fillId="0" borderId="9" xfId="0" applyNumberFormat="1" applyFont="1" applyBorder="1"/>
    <xf numFmtId="0" fontId="6" fillId="0" borderId="9" xfId="0" applyFont="1" applyFill="1" applyBorder="1"/>
    <xf numFmtId="2" fontId="1" fillId="0" borderId="1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7" xfId="0" applyFont="1" applyBorder="1"/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opLeftCell="A25" workbookViewId="0">
      <selection activeCell="C55" sqref="C5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6" t="s">
        <v>112</v>
      </c>
      <c r="C1" s="76"/>
      <c r="D1" s="76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4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>
      <c r="A6" s="38">
        <v>1</v>
      </c>
      <c r="B6" s="38" t="s">
        <v>119</v>
      </c>
      <c r="C6" s="38">
        <v>4526.22</v>
      </c>
      <c r="D6" s="39"/>
      <c r="E6" s="6"/>
      <c r="F6" s="1"/>
    </row>
    <row r="7" spans="1:8" ht="30">
      <c r="A7" s="38">
        <v>2</v>
      </c>
      <c r="B7" s="38" t="s">
        <v>120</v>
      </c>
      <c r="C7" s="38">
        <v>150</v>
      </c>
      <c r="D7" s="38"/>
      <c r="E7" s="6"/>
      <c r="F7" s="1"/>
    </row>
    <row r="8" spans="1:8">
      <c r="A8" s="38">
        <v>3</v>
      </c>
      <c r="B8" s="38" t="s">
        <v>121</v>
      </c>
      <c r="C8" s="38">
        <v>651.55999999999995</v>
      </c>
      <c r="D8" s="39"/>
      <c r="E8" s="6"/>
      <c r="F8" s="1"/>
    </row>
    <row r="9" spans="1:8">
      <c r="A9" s="38"/>
      <c r="B9" s="39" t="s">
        <v>116</v>
      </c>
      <c r="C9" s="39">
        <f>SUM(C6:C8)</f>
        <v>5327.7800000000007</v>
      </c>
      <c r="D9" s="39">
        <v>5327.78</v>
      </c>
      <c r="E9" s="6"/>
      <c r="F9" s="1"/>
    </row>
    <row r="10" spans="1:8">
      <c r="A10" s="38"/>
      <c r="B10" s="39" t="s">
        <v>7</v>
      </c>
      <c r="C10" s="38"/>
      <c r="D10" s="39"/>
      <c r="E10" s="6"/>
      <c r="F10" s="1"/>
    </row>
    <row r="11" spans="1:8">
      <c r="A11" s="38"/>
      <c r="B11" s="38" t="s">
        <v>129</v>
      </c>
      <c r="C11" s="38">
        <v>5100</v>
      </c>
      <c r="D11" s="38"/>
      <c r="E11" s="6"/>
      <c r="F11" s="1"/>
    </row>
    <row r="12" spans="1:8">
      <c r="A12" s="38"/>
      <c r="B12" s="38" t="s">
        <v>130</v>
      </c>
      <c r="C12" s="38">
        <v>1462.56</v>
      </c>
      <c r="D12" s="39"/>
      <c r="E12" s="6"/>
      <c r="F12" s="1"/>
    </row>
    <row r="13" spans="1:8" s="5" customFormat="1">
      <c r="A13" s="38"/>
      <c r="B13" s="39" t="s">
        <v>128</v>
      </c>
      <c r="C13" s="39">
        <f>SUM(C11:C12)</f>
        <v>6562.5599999999995</v>
      </c>
      <c r="D13" s="39">
        <f>D9+C13</f>
        <v>11890.34</v>
      </c>
      <c r="E13" s="10"/>
      <c r="F13" s="4"/>
    </row>
    <row r="14" spans="1:8" s="5" customFormat="1">
      <c r="A14" s="38"/>
      <c r="B14" s="39" t="s">
        <v>3</v>
      </c>
      <c r="C14" s="38"/>
      <c r="D14" s="39"/>
      <c r="E14" s="4"/>
      <c r="F14" s="4"/>
    </row>
    <row r="15" spans="1:8" ht="30">
      <c r="A15" s="38"/>
      <c r="B15" s="38" t="s">
        <v>120</v>
      </c>
      <c r="C15" s="38">
        <v>300</v>
      </c>
      <c r="D15" s="39"/>
      <c r="E15" s="1"/>
      <c r="F15" s="1"/>
    </row>
    <row r="16" spans="1:8">
      <c r="A16" s="38"/>
      <c r="B16" s="38" t="s">
        <v>132</v>
      </c>
      <c r="C16" s="38">
        <v>596.70000000000005</v>
      </c>
      <c r="D16" s="39"/>
      <c r="E16" s="1"/>
      <c r="F16" s="1"/>
    </row>
    <row r="17" spans="1:6">
      <c r="A17" s="38"/>
      <c r="B17" s="39" t="s">
        <v>133</v>
      </c>
      <c r="C17" s="39">
        <f>SUM(C15:C16)</f>
        <v>896.7</v>
      </c>
      <c r="D17" s="39">
        <f>D13+C17</f>
        <v>12787.04</v>
      </c>
      <c r="E17" s="1"/>
      <c r="F17" s="1"/>
    </row>
    <row r="18" spans="1:6">
      <c r="A18" s="38"/>
      <c r="B18" s="39" t="s">
        <v>9</v>
      </c>
      <c r="C18" s="40"/>
      <c r="D18" s="38"/>
      <c r="E18" s="1"/>
      <c r="F18" s="1"/>
    </row>
    <row r="19" spans="1:6">
      <c r="A19" s="38">
        <v>1</v>
      </c>
      <c r="B19" s="38" t="s">
        <v>136</v>
      </c>
      <c r="C19" s="40">
        <v>600</v>
      </c>
      <c r="D19" s="41"/>
      <c r="E19" s="1"/>
      <c r="F19" s="1"/>
    </row>
    <row r="20" spans="1:6" s="5" customFormat="1">
      <c r="A20" s="38">
        <v>2</v>
      </c>
      <c r="B20" s="38" t="s">
        <v>137</v>
      </c>
      <c r="C20" s="40">
        <v>3375.8</v>
      </c>
      <c r="D20" s="41"/>
      <c r="E20" s="4"/>
      <c r="F20" s="4"/>
    </row>
    <row r="21" spans="1:6" s="5" customFormat="1">
      <c r="A21" s="38">
        <v>3</v>
      </c>
      <c r="B21" s="38" t="s">
        <v>136</v>
      </c>
      <c r="C21" s="40">
        <v>600</v>
      </c>
      <c r="D21" s="41"/>
      <c r="E21" s="4"/>
      <c r="F21" s="4"/>
    </row>
    <row r="22" spans="1:6">
      <c r="A22" s="38">
        <v>4</v>
      </c>
      <c r="B22" s="38" t="s">
        <v>138</v>
      </c>
      <c r="C22" s="38">
        <v>731.54</v>
      </c>
      <c r="D22" s="41"/>
      <c r="E22" s="1"/>
      <c r="F22" s="1"/>
    </row>
    <row r="23" spans="1:6">
      <c r="A23" s="38">
        <v>5</v>
      </c>
      <c r="B23" s="38" t="s">
        <v>139</v>
      </c>
      <c r="C23" s="38">
        <v>3756.72</v>
      </c>
      <c r="D23" s="38"/>
      <c r="E23" s="1"/>
      <c r="F23" s="1"/>
    </row>
    <row r="24" spans="1:6">
      <c r="A24" s="38"/>
      <c r="B24" s="39" t="s">
        <v>140</v>
      </c>
      <c r="C24" s="39">
        <v>9064.06</v>
      </c>
      <c r="D24" s="41">
        <v>21851.1</v>
      </c>
      <c r="E24" s="1"/>
      <c r="F24" s="1"/>
    </row>
    <row r="25" spans="1:6">
      <c r="A25" s="38"/>
      <c r="B25" s="39" t="s">
        <v>11</v>
      </c>
      <c r="C25" s="38"/>
      <c r="D25" s="39"/>
      <c r="E25" s="1"/>
      <c r="F25" s="1"/>
    </row>
    <row r="26" spans="1:6">
      <c r="A26" s="38">
        <v>1</v>
      </c>
      <c r="B26" s="38" t="s">
        <v>149</v>
      </c>
      <c r="C26" s="41">
        <v>984.3</v>
      </c>
      <c r="D26" s="41">
        <v>22835.4</v>
      </c>
      <c r="E26" s="1"/>
      <c r="F26" s="1"/>
    </row>
    <row r="27" spans="1:6">
      <c r="A27" s="38"/>
      <c r="B27" s="39" t="s">
        <v>13</v>
      </c>
      <c r="C27" s="38"/>
      <c r="D27" s="38"/>
      <c r="E27" s="1"/>
      <c r="F27" s="1"/>
    </row>
    <row r="28" spans="1:6">
      <c r="A28" s="38">
        <v>1</v>
      </c>
      <c r="B28" s="38" t="s">
        <v>160</v>
      </c>
      <c r="C28" s="38">
        <v>300</v>
      </c>
      <c r="D28" s="41">
        <v>23135.4</v>
      </c>
      <c r="E28" s="1"/>
      <c r="F28" s="1"/>
    </row>
    <row r="29" spans="1:6" s="5" customFormat="1">
      <c r="A29" s="38"/>
      <c r="B29" s="39" t="s">
        <v>14</v>
      </c>
      <c r="C29" s="40"/>
      <c r="D29" s="41"/>
      <c r="E29" s="4"/>
      <c r="F29" s="4"/>
    </row>
    <row r="30" spans="1:6">
      <c r="A30" s="38">
        <v>1</v>
      </c>
      <c r="B30" s="38" t="s">
        <v>167</v>
      </c>
      <c r="C30" s="38">
        <v>651</v>
      </c>
      <c r="D30" s="41"/>
      <c r="E30" s="1"/>
      <c r="F30" s="1"/>
    </row>
    <row r="31" spans="1:6">
      <c r="A31" s="38">
        <v>2</v>
      </c>
      <c r="B31" s="58" t="s">
        <v>168</v>
      </c>
      <c r="C31" s="38">
        <v>600</v>
      </c>
      <c r="D31" s="38"/>
      <c r="E31" s="1"/>
      <c r="F31" s="1"/>
    </row>
    <row r="32" spans="1:6">
      <c r="A32" s="38"/>
      <c r="B32" s="39" t="s">
        <v>169</v>
      </c>
      <c r="C32" s="39">
        <f>SUM(C30:C31)</f>
        <v>1251</v>
      </c>
      <c r="D32" s="41">
        <v>24386.400000000001</v>
      </c>
      <c r="E32" s="1"/>
      <c r="F32" s="1"/>
    </row>
    <row r="33" spans="1:6">
      <c r="A33" s="38"/>
      <c r="B33" s="39" t="s">
        <v>15</v>
      </c>
      <c r="C33" s="38"/>
      <c r="D33" s="41"/>
      <c r="E33" s="1"/>
      <c r="F33" s="1"/>
    </row>
    <row r="34" spans="1:6" ht="30">
      <c r="A34" s="38">
        <v>1</v>
      </c>
      <c r="B34" s="42" t="s">
        <v>178</v>
      </c>
      <c r="C34" s="38">
        <v>627</v>
      </c>
      <c r="D34" s="43"/>
      <c r="E34" s="1"/>
      <c r="F34" s="1"/>
    </row>
    <row r="35" spans="1:6" ht="30">
      <c r="A35" s="38">
        <v>2</v>
      </c>
      <c r="B35" s="42" t="s">
        <v>179</v>
      </c>
      <c r="C35" s="38">
        <v>917</v>
      </c>
      <c r="D35" s="43"/>
      <c r="E35" s="1"/>
      <c r="F35" s="1"/>
    </row>
    <row r="36" spans="1:6">
      <c r="A36" s="38">
        <v>3</v>
      </c>
      <c r="B36" s="42" t="s">
        <v>180</v>
      </c>
      <c r="C36" s="38">
        <v>900</v>
      </c>
      <c r="D36" s="43"/>
      <c r="E36" s="1"/>
      <c r="F36" s="1"/>
    </row>
    <row r="37" spans="1:6">
      <c r="A37" s="38">
        <v>4</v>
      </c>
      <c r="B37" s="42" t="s">
        <v>181</v>
      </c>
      <c r="C37" s="38">
        <v>730</v>
      </c>
      <c r="D37" s="43"/>
      <c r="E37" s="1"/>
      <c r="F37" s="1"/>
    </row>
    <row r="38" spans="1:6">
      <c r="A38" s="38">
        <v>5</v>
      </c>
      <c r="B38" s="42" t="s">
        <v>182</v>
      </c>
      <c r="C38" s="38">
        <v>300</v>
      </c>
      <c r="D38" s="43"/>
      <c r="E38" s="1"/>
      <c r="F38" s="1"/>
    </row>
    <row r="39" spans="1:6">
      <c r="A39" s="38"/>
      <c r="B39" s="61" t="s">
        <v>183</v>
      </c>
      <c r="C39" s="39">
        <f>SUM(C34:C38)</f>
        <v>3474</v>
      </c>
      <c r="D39" s="43">
        <f>C39+D32</f>
        <v>27860.400000000001</v>
      </c>
      <c r="E39" s="1"/>
      <c r="F39" s="1"/>
    </row>
    <row r="40" spans="1:6">
      <c r="A40" s="38"/>
      <c r="B40" s="61" t="s">
        <v>16</v>
      </c>
      <c r="C40" s="38"/>
      <c r="D40" s="43"/>
      <c r="E40" s="1"/>
      <c r="F40" s="1"/>
    </row>
    <row r="41" spans="1:6">
      <c r="A41" s="38">
        <v>1</v>
      </c>
      <c r="B41" s="42" t="s">
        <v>191</v>
      </c>
      <c r="C41" s="38">
        <v>1494</v>
      </c>
      <c r="D41" s="43"/>
      <c r="E41" s="1"/>
      <c r="F41" s="1"/>
    </row>
    <row r="42" spans="1:6">
      <c r="A42" s="38">
        <v>2</v>
      </c>
      <c r="B42" s="42" t="s">
        <v>192</v>
      </c>
      <c r="C42" s="38">
        <v>958</v>
      </c>
      <c r="D42" s="43"/>
      <c r="E42" s="1"/>
      <c r="F42" s="1"/>
    </row>
    <row r="43" spans="1:6" ht="30">
      <c r="A43" s="38">
        <v>3</v>
      </c>
      <c r="B43" s="42" t="s">
        <v>193</v>
      </c>
      <c r="C43" s="38">
        <v>3600</v>
      </c>
      <c r="D43" s="43"/>
      <c r="E43" s="1"/>
      <c r="F43" s="1"/>
    </row>
    <row r="44" spans="1:6">
      <c r="A44" s="38"/>
      <c r="B44" s="61" t="s">
        <v>194</v>
      </c>
      <c r="C44" s="39">
        <f>SUM(C41:C43)</f>
        <v>6052</v>
      </c>
      <c r="D44" s="43">
        <f>C44+D39</f>
        <v>33912.400000000001</v>
      </c>
      <c r="E44" s="1"/>
      <c r="F44" s="1"/>
    </row>
    <row r="45" spans="1:6">
      <c r="A45" s="38"/>
      <c r="B45" s="61" t="s">
        <v>17</v>
      </c>
      <c r="C45" s="38"/>
      <c r="D45" s="43"/>
      <c r="E45" s="1"/>
      <c r="F45" s="1"/>
    </row>
    <row r="46" spans="1:6">
      <c r="A46" s="38">
        <v>1</v>
      </c>
      <c r="B46" s="42" t="s">
        <v>198</v>
      </c>
      <c r="C46" s="38">
        <v>1250</v>
      </c>
      <c r="D46" s="43"/>
      <c r="E46" s="1"/>
      <c r="F46" s="1"/>
    </row>
    <row r="47" spans="1:6" ht="30">
      <c r="A47" s="38">
        <v>2</v>
      </c>
      <c r="B47" s="42" t="s">
        <v>199</v>
      </c>
      <c r="C47" s="38">
        <v>596</v>
      </c>
      <c r="D47" s="43"/>
      <c r="E47" s="1"/>
      <c r="F47" s="1"/>
    </row>
    <row r="48" spans="1:6">
      <c r="A48" s="38">
        <v>3</v>
      </c>
      <c r="B48" s="42" t="s">
        <v>200</v>
      </c>
      <c r="C48" s="38">
        <v>1200</v>
      </c>
      <c r="D48" s="43"/>
      <c r="E48" s="1"/>
      <c r="F48" s="1"/>
    </row>
    <row r="49" spans="1:6">
      <c r="A49" s="38">
        <v>4</v>
      </c>
      <c r="B49" s="42" t="s">
        <v>201</v>
      </c>
      <c r="C49" s="38">
        <v>1350</v>
      </c>
      <c r="D49" s="43"/>
      <c r="E49" s="1"/>
      <c r="F49" s="1"/>
    </row>
    <row r="50" spans="1:6">
      <c r="A50" s="38"/>
      <c r="B50" s="61" t="s">
        <v>202</v>
      </c>
      <c r="C50" s="39">
        <f>SUM(C46:C49)</f>
        <v>4396</v>
      </c>
      <c r="D50" s="43">
        <f>C50+D44</f>
        <v>38308.400000000001</v>
      </c>
      <c r="E50" s="1"/>
      <c r="F50" s="1"/>
    </row>
    <row r="51" spans="1:6">
      <c r="A51" s="12"/>
      <c r="B51" s="12"/>
      <c r="C51" s="12"/>
      <c r="D51" s="62"/>
      <c r="E51" s="1"/>
      <c r="F51" s="1"/>
    </row>
    <row r="52" spans="1:6">
      <c r="A52" s="12"/>
      <c r="B52" s="15"/>
      <c r="C52" s="12"/>
      <c r="D52" s="16"/>
      <c r="E52" s="1"/>
      <c r="F5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0" sqref="N30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B26" sqref="B26:C26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6" t="s">
        <v>112</v>
      </c>
      <c r="C1" s="76"/>
      <c r="D1" s="76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8</v>
      </c>
      <c r="C3" s="75"/>
      <c r="D3" s="75"/>
      <c r="E3" s="1"/>
      <c r="F3" s="1"/>
      <c r="G3" s="1"/>
      <c r="H3" s="1"/>
    </row>
    <row r="4" spans="1:8">
      <c r="A4" s="26"/>
      <c r="B4" s="31" t="s">
        <v>0</v>
      </c>
      <c r="C4" s="26" t="s">
        <v>1</v>
      </c>
      <c r="D4" s="31" t="s">
        <v>28</v>
      </c>
      <c r="E4" s="1"/>
      <c r="F4" s="1"/>
      <c r="G4" s="1"/>
      <c r="H4" s="1"/>
    </row>
    <row r="5" spans="1:8">
      <c r="A5" s="26"/>
      <c r="B5" s="3" t="s">
        <v>2</v>
      </c>
      <c r="C5" s="26"/>
      <c r="D5" s="26"/>
      <c r="E5" s="1"/>
      <c r="F5" s="1"/>
      <c r="G5" s="1"/>
      <c r="H5" s="1"/>
    </row>
    <row r="6" spans="1:8" s="1" customFormat="1">
      <c r="A6" s="38">
        <v>1</v>
      </c>
      <c r="B6" s="46" t="s">
        <v>118</v>
      </c>
      <c r="C6" s="44">
        <v>946.5</v>
      </c>
      <c r="D6" s="39">
        <v>946.5</v>
      </c>
    </row>
    <row r="7" spans="1:8" s="4" customFormat="1">
      <c r="A7" s="39"/>
      <c r="B7" s="48" t="s">
        <v>7</v>
      </c>
      <c r="C7" s="44"/>
      <c r="D7" s="39"/>
    </row>
    <row r="8" spans="1:8" s="4" customFormat="1">
      <c r="A8" s="38">
        <v>1</v>
      </c>
      <c r="B8" s="63" t="s">
        <v>125</v>
      </c>
      <c r="C8" s="44">
        <v>1522.5</v>
      </c>
      <c r="D8" s="39"/>
    </row>
    <row r="9" spans="1:8" s="1" customFormat="1">
      <c r="A9" s="38">
        <v>2</v>
      </c>
      <c r="B9" s="46" t="s">
        <v>126</v>
      </c>
      <c r="C9" s="44">
        <v>2855</v>
      </c>
      <c r="D9" s="38"/>
    </row>
    <row r="10" spans="1:8" s="1" customFormat="1">
      <c r="A10" s="38">
        <v>3</v>
      </c>
      <c r="B10" s="46" t="s">
        <v>127</v>
      </c>
      <c r="C10" s="44">
        <v>6000</v>
      </c>
      <c r="D10" s="38"/>
    </row>
    <row r="11" spans="1:8" s="1" customFormat="1">
      <c r="A11" s="38"/>
      <c r="B11" s="39" t="s">
        <v>128</v>
      </c>
      <c r="C11" s="39">
        <f>SUM(C8:C10)</f>
        <v>10377.5</v>
      </c>
      <c r="D11" s="39">
        <f>D6+C11</f>
        <v>11324</v>
      </c>
    </row>
    <row r="12" spans="1:8" s="1" customFormat="1">
      <c r="A12" s="38"/>
      <c r="B12" s="39" t="s">
        <v>10</v>
      </c>
      <c r="C12" s="38"/>
      <c r="D12" s="39"/>
    </row>
    <row r="13" spans="1:8" s="1" customFormat="1">
      <c r="A13" s="38">
        <v>1</v>
      </c>
      <c r="B13" s="38" t="s">
        <v>143</v>
      </c>
      <c r="C13" s="38">
        <v>2401.96</v>
      </c>
      <c r="D13" s="39"/>
    </row>
    <row r="14" spans="1:8" s="1" customFormat="1">
      <c r="A14" s="38"/>
      <c r="B14" s="39" t="s">
        <v>146</v>
      </c>
      <c r="C14" s="39">
        <v>2401.96</v>
      </c>
      <c r="D14" s="39">
        <v>13725.96</v>
      </c>
    </row>
    <row r="15" spans="1:8" s="4" customFormat="1">
      <c r="A15" s="38"/>
      <c r="B15" s="39" t="s">
        <v>11</v>
      </c>
      <c r="C15" s="38"/>
      <c r="D15" s="39"/>
    </row>
    <row r="16" spans="1:8" s="1" customFormat="1">
      <c r="A16" s="38">
        <v>1</v>
      </c>
      <c r="B16" s="38" t="s">
        <v>151</v>
      </c>
      <c r="C16" s="38">
        <v>245</v>
      </c>
      <c r="D16" s="39"/>
    </row>
    <row r="17" spans="1:4" s="1" customFormat="1">
      <c r="A17" s="38">
        <v>2</v>
      </c>
      <c r="B17" s="38" t="s">
        <v>152</v>
      </c>
      <c r="C17" s="38">
        <v>224</v>
      </c>
      <c r="D17" s="38"/>
    </row>
    <row r="18" spans="1:4" s="1" customFormat="1">
      <c r="A18" s="38"/>
      <c r="B18" s="39" t="s">
        <v>153</v>
      </c>
      <c r="C18" s="39">
        <f>SUM(C16:C17)</f>
        <v>469</v>
      </c>
      <c r="D18" s="39">
        <v>14194.96</v>
      </c>
    </row>
    <row r="19" spans="1:4" s="1" customFormat="1">
      <c r="A19" s="38"/>
      <c r="B19" s="39" t="s">
        <v>13</v>
      </c>
      <c r="C19" s="38"/>
      <c r="D19" s="39"/>
    </row>
    <row r="20" spans="1:4" s="1" customFormat="1" ht="30">
      <c r="A20" s="38">
        <v>1</v>
      </c>
      <c r="B20" s="38" t="s">
        <v>161</v>
      </c>
      <c r="C20" s="39">
        <v>6000</v>
      </c>
      <c r="D20" s="39">
        <v>20194.96</v>
      </c>
    </row>
    <row r="21" spans="1:4" s="1" customFormat="1" ht="15.75" customHeight="1">
      <c r="A21" s="38"/>
      <c r="B21" s="39" t="s">
        <v>16</v>
      </c>
      <c r="C21" s="38"/>
      <c r="D21" s="39"/>
    </row>
    <row r="22" spans="1:4" s="1" customFormat="1">
      <c r="A22" s="38">
        <v>1</v>
      </c>
      <c r="B22" s="38" t="s">
        <v>195</v>
      </c>
      <c r="C22" s="38">
        <v>300</v>
      </c>
      <c r="D22" s="39"/>
    </row>
    <row r="23" spans="1:4" s="1" customFormat="1">
      <c r="A23" s="38">
        <v>2</v>
      </c>
      <c r="B23" s="38" t="s">
        <v>196</v>
      </c>
      <c r="C23" s="38">
        <v>900</v>
      </c>
      <c r="D23" s="39"/>
    </row>
    <row r="24" spans="1:4">
      <c r="A24" s="44"/>
      <c r="B24" s="39" t="s">
        <v>194</v>
      </c>
      <c r="C24" s="39">
        <f>SUM(C22:C23)</f>
        <v>1200</v>
      </c>
      <c r="D24" s="39">
        <f>C24+D20</f>
        <v>21394.959999999999</v>
      </c>
    </row>
    <row r="25" spans="1:4">
      <c r="A25" s="44"/>
      <c r="B25" s="39" t="s">
        <v>17</v>
      </c>
      <c r="C25" s="38"/>
      <c r="D25" s="44"/>
    </row>
    <row r="26" spans="1:4">
      <c r="A26" s="44">
        <v>1</v>
      </c>
      <c r="B26" s="38" t="s">
        <v>203</v>
      </c>
      <c r="C26" s="38">
        <v>600</v>
      </c>
      <c r="D26" s="45">
        <f>C26+D24</f>
        <v>21994.959999999999</v>
      </c>
    </row>
    <row r="27" spans="1:4">
      <c r="A27" s="44"/>
      <c r="B27" s="46"/>
      <c r="C27" s="44"/>
      <c r="D27" s="44"/>
    </row>
    <row r="28" spans="1:4">
      <c r="A28" s="44"/>
      <c r="B28" s="48"/>
      <c r="C28" s="44"/>
      <c r="D28" s="45"/>
    </row>
    <row r="29" spans="1:4">
      <c r="A29" s="44"/>
      <c r="B29" s="46"/>
      <c r="C29" s="44"/>
      <c r="D29" s="45"/>
    </row>
    <row r="30" spans="1:4">
      <c r="A30" s="44"/>
      <c r="B30" s="48"/>
      <c r="C30" s="44"/>
      <c r="D30" s="45"/>
    </row>
    <row r="31" spans="1:4">
      <c r="A31" s="44"/>
      <c r="B31" s="46"/>
      <c r="C31" s="44"/>
      <c r="D31" s="45"/>
    </row>
    <row r="32" spans="1:4">
      <c r="A32" s="44"/>
      <c r="B32" s="48"/>
      <c r="C32" s="44"/>
      <c r="D32" s="45"/>
    </row>
    <row r="33" spans="1:4">
      <c r="A33" s="44"/>
      <c r="B33" s="46"/>
      <c r="C33" s="44"/>
      <c r="D33" s="45"/>
    </row>
    <row r="34" spans="1:4">
      <c r="A34" s="44"/>
      <c r="B34" s="46"/>
      <c r="C34" s="44"/>
      <c r="D34" s="45"/>
    </row>
    <row r="35" spans="1:4">
      <c r="A35" s="44"/>
      <c r="B35" s="46"/>
      <c r="C35" s="44"/>
      <c r="D35" s="45"/>
    </row>
    <row r="36" spans="1:4">
      <c r="A36" s="44"/>
      <c r="B36" s="48"/>
      <c r="C36" s="44"/>
      <c r="D36" s="45"/>
    </row>
    <row r="37" spans="1:4">
      <c r="A37" s="44"/>
      <c r="B37" s="46"/>
      <c r="C37" s="44"/>
      <c r="D37" s="44"/>
    </row>
    <row r="38" spans="1:4">
      <c r="A38" s="44"/>
      <c r="B38" s="46"/>
      <c r="C38" s="44"/>
      <c r="D38" s="44"/>
    </row>
    <row r="39" spans="1:4">
      <c r="A39" s="44"/>
      <c r="B39" s="48"/>
      <c r="C39" s="45"/>
      <c r="D39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4"/>
  <sheetViews>
    <sheetView topLeftCell="A22" workbookViewId="0">
      <selection activeCell="B39" sqref="B39:C39"/>
    </sheetView>
  </sheetViews>
  <sheetFormatPr defaultRowHeight="15"/>
  <cols>
    <col min="1" max="1" width="4.28515625" customWidth="1"/>
    <col min="2" max="2" width="46" customWidth="1"/>
    <col min="3" max="3" width="10.42578125" customWidth="1"/>
    <col min="4" max="4" width="10.5703125" customWidth="1"/>
  </cols>
  <sheetData>
    <row r="1" spans="1:4" ht="15.75">
      <c r="A1" s="1"/>
      <c r="B1" s="76" t="s">
        <v>112</v>
      </c>
      <c r="C1" s="76"/>
      <c r="D1" s="76"/>
    </row>
    <row r="2" spans="1:4" ht="15.75">
      <c r="A2" s="1"/>
      <c r="B2" s="2" t="s">
        <v>33</v>
      </c>
      <c r="C2" s="1"/>
      <c r="D2" s="1"/>
    </row>
    <row r="3" spans="1:4">
      <c r="A3" s="1"/>
      <c r="B3" s="75" t="s">
        <v>32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3" t="s">
        <v>2</v>
      </c>
      <c r="C5" s="8"/>
      <c r="D5" s="8"/>
    </row>
    <row r="6" spans="1:4">
      <c r="A6" s="51">
        <v>1</v>
      </c>
      <c r="B6" s="38" t="s">
        <v>122</v>
      </c>
      <c r="C6" s="51">
        <v>795.11</v>
      </c>
      <c r="D6" s="8"/>
    </row>
    <row r="7" spans="1:4">
      <c r="A7" s="51">
        <v>2</v>
      </c>
      <c r="B7" s="38" t="s">
        <v>123</v>
      </c>
      <c r="C7" s="51">
        <v>795.11</v>
      </c>
      <c r="D7" s="8"/>
    </row>
    <row r="8" spans="1:4">
      <c r="A8" s="38">
        <v>3</v>
      </c>
      <c r="B8" s="38" t="s">
        <v>124</v>
      </c>
      <c r="C8" s="38">
        <v>795.11</v>
      </c>
      <c r="D8" s="39"/>
    </row>
    <row r="9" spans="1:4">
      <c r="A9" s="38"/>
      <c r="B9" s="39" t="s">
        <v>116</v>
      </c>
      <c r="C9" s="39">
        <f>SUM(C6:C8)</f>
        <v>2385.33</v>
      </c>
      <c r="D9" s="39">
        <v>2385.33</v>
      </c>
    </row>
    <row r="10" spans="1:4">
      <c r="A10" s="39"/>
      <c r="B10" s="39" t="s">
        <v>7</v>
      </c>
      <c r="C10" s="38"/>
      <c r="D10" s="39"/>
    </row>
    <row r="11" spans="1:4">
      <c r="A11" s="38"/>
      <c r="B11" s="38" t="s">
        <v>131</v>
      </c>
      <c r="C11" s="38">
        <v>7548.43</v>
      </c>
      <c r="D11" s="38"/>
    </row>
    <row r="12" spans="1:4">
      <c r="A12" s="38"/>
      <c r="B12" s="39" t="s">
        <v>128</v>
      </c>
      <c r="C12" s="39">
        <f>SUM(C11)</f>
        <v>7548.43</v>
      </c>
      <c r="D12" s="39">
        <f>D9+C12</f>
        <v>9933.76</v>
      </c>
    </row>
    <row r="13" spans="1:4">
      <c r="A13" s="38"/>
      <c r="B13" s="39" t="s">
        <v>3</v>
      </c>
      <c r="C13" s="38"/>
      <c r="D13" s="39"/>
    </row>
    <row r="14" spans="1:4">
      <c r="A14" s="38"/>
      <c r="B14" s="38" t="s">
        <v>134</v>
      </c>
      <c r="C14" s="38">
        <v>1021.58</v>
      </c>
      <c r="D14" s="39">
        <f>D12+C14</f>
        <v>10955.34</v>
      </c>
    </row>
    <row r="15" spans="1:4">
      <c r="A15" s="38"/>
      <c r="B15" s="39" t="s">
        <v>10</v>
      </c>
      <c r="C15" s="38"/>
      <c r="D15" s="39"/>
    </row>
    <row r="16" spans="1:4">
      <c r="A16" s="38">
        <v>1</v>
      </c>
      <c r="B16" s="38" t="s">
        <v>148</v>
      </c>
      <c r="C16" s="38">
        <v>285.5</v>
      </c>
      <c r="D16" s="39"/>
    </row>
    <row r="17" spans="1:4">
      <c r="A17" s="38"/>
      <c r="B17" s="39" t="s">
        <v>147</v>
      </c>
      <c r="C17" s="39">
        <v>285.5</v>
      </c>
      <c r="D17" s="39">
        <v>11240.8</v>
      </c>
    </row>
    <row r="18" spans="1:4">
      <c r="A18" s="38"/>
      <c r="B18" s="39" t="s">
        <v>11</v>
      </c>
      <c r="C18" s="38"/>
      <c r="D18" s="39"/>
    </row>
    <row r="19" spans="1:4">
      <c r="A19" s="38">
        <v>1</v>
      </c>
      <c r="B19" s="38" t="s">
        <v>150</v>
      </c>
      <c r="C19" s="39">
        <v>570</v>
      </c>
      <c r="D19" s="39">
        <v>11810.8</v>
      </c>
    </row>
    <row r="20" spans="1:4">
      <c r="A20" s="38"/>
      <c r="B20" s="39" t="s">
        <v>13</v>
      </c>
      <c r="C20" s="38"/>
      <c r="D20" s="38"/>
    </row>
    <row r="21" spans="1:4">
      <c r="A21" s="38">
        <v>1</v>
      </c>
      <c r="B21" s="38" t="s">
        <v>162</v>
      </c>
      <c r="C21" s="38">
        <v>1180.8</v>
      </c>
      <c r="D21" s="39"/>
    </row>
    <row r="22" spans="1:4" ht="30">
      <c r="A22" s="38">
        <v>2</v>
      </c>
      <c r="B22" s="38" t="s">
        <v>163</v>
      </c>
      <c r="C22" s="38">
        <v>771</v>
      </c>
      <c r="D22" s="39"/>
    </row>
    <row r="23" spans="1:4">
      <c r="A23" s="44"/>
      <c r="B23" s="39" t="s">
        <v>164</v>
      </c>
      <c r="C23" s="39">
        <f>SUM(C21:C22)</f>
        <v>1951.8</v>
      </c>
      <c r="D23" s="45">
        <v>13762.6</v>
      </c>
    </row>
    <row r="24" spans="1:4">
      <c r="A24" s="44"/>
      <c r="B24" s="48" t="s">
        <v>14</v>
      </c>
      <c r="C24" s="44"/>
      <c r="D24" s="45"/>
    </row>
    <row r="25" spans="1:4" ht="30">
      <c r="A25" s="44">
        <v>1</v>
      </c>
      <c r="B25" s="38" t="s">
        <v>170</v>
      </c>
      <c r="C25" s="38">
        <v>1181</v>
      </c>
      <c r="D25" s="45"/>
    </row>
    <row r="26" spans="1:4" ht="30">
      <c r="A26" s="44">
        <v>2</v>
      </c>
      <c r="B26" s="38" t="s">
        <v>171</v>
      </c>
      <c r="C26" s="44">
        <v>1830</v>
      </c>
      <c r="D26" s="45"/>
    </row>
    <row r="27" spans="1:4">
      <c r="A27" s="44">
        <v>3</v>
      </c>
      <c r="B27" s="38" t="s">
        <v>172</v>
      </c>
      <c r="C27" s="44">
        <v>2764.5</v>
      </c>
      <c r="D27" s="47"/>
    </row>
    <row r="28" spans="1:4">
      <c r="A28" s="44">
        <v>4</v>
      </c>
      <c r="B28" s="38" t="s">
        <v>173</v>
      </c>
      <c r="C28" s="44">
        <v>1196.5</v>
      </c>
      <c r="D28" s="45"/>
    </row>
    <row r="29" spans="1:4">
      <c r="A29" s="44">
        <v>5</v>
      </c>
      <c r="B29" s="46" t="s">
        <v>174</v>
      </c>
      <c r="C29" s="44">
        <v>1044.2</v>
      </c>
      <c r="D29" s="45"/>
    </row>
    <row r="30" spans="1:4">
      <c r="A30" s="44"/>
      <c r="B30" s="48" t="s">
        <v>169</v>
      </c>
      <c r="C30" s="45">
        <f>SUM(C25:C29)</f>
        <v>8016.2</v>
      </c>
      <c r="D30" s="45">
        <v>21778.799999999999</v>
      </c>
    </row>
    <row r="31" spans="1:4">
      <c r="A31" s="44"/>
      <c r="B31" s="39" t="s">
        <v>15</v>
      </c>
      <c r="C31" s="44"/>
      <c r="D31" s="44"/>
    </row>
    <row r="32" spans="1:4">
      <c r="A32" s="44">
        <v>1</v>
      </c>
      <c r="B32" s="38" t="s">
        <v>184</v>
      </c>
      <c r="C32" s="44">
        <v>1591.5</v>
      </c>
      <c r="D32" s="47"/>
    </row>
    <row r="33" spans="1:4">
      <c r="A33" s="44">
        <v>2</v>
      </c>
      <c r="B33" s="38" t="s">
        <v>185</v>
      </c>
      <c r="C33" s="44">
        <v>1591.5</v>
      </c>
      <c r="D33" s="47"/>
    </row>
    <row r="34" spans="1:4" ht="30">
      <c r="A34" s="44">
        <v>3</v>
      </c>
      <c r="B34" s="38" t="s">
        <v>186</v>
      </c>
      <c r="C34" s="44">
        <v>12748</v>
      </c>
      <c r="D34" s="47"/>
    </row>
    <row r="35" spans="1:4">
      <c r="A35" s="44"/>
      <c r="B35" s="48" t="s">
        <v>183</v>
      </c>
      <c r="C35" s="45">
        <f>SUM(C32:C34)</f>
        <v>15931</v>
      </c>
      <c r="D35" s="45">
        <f>C35+D30</f>
        <v>37709.800000000003</v>
      </c>
    </row>
    <row r="36" spans="1:4">
      <c r="A36" s="44"/>
      <c r="B36" s="39" t="s">
        <v>16</v>
      </c>
      <c r="C36" s="44"/>
      <c r="D36" s="45"/>
    </row>
    <row r="37" spans="1:4">
      <c r="A37" s="44">
        <v>1</v>
      </c>
      <c r="B37" s="38" t="s">
        <v>197</v>
      </c>
      <c r="C37" s="45">
        <v>1414.5</v>
      </c>
      <c r="D37" s="47">
        <f>C37+D35</f>
        <v>39124.300000000003</v>
      </c>
    </row>
    <row r="38" spans="1:4">
      <c r="A38" s="14"/>
      <c r="B38" s="48" t="s">
        <v>17</v>
      </c>
      <c r="C38" s="44"/>
      <c r="D38" s="13"/>
    </row>
    <row r="39" spans="1:4">
      <c r="A39" s="14">
        <v>1</v>
      </c>
      <c r="B39" s="46" t="s">
        <v>204</v>
      </c>
      <c r="C39" s="44">
        <v>301</v>
      </c>
      <c r="D39" s="66">
        <f>C39+D37</f>
        <v>39425.300000000003</v>
      </c>
    </row>
    <row r="40" spans="1:4">
      <c r="A40" s="14"/>
      <c r="B40" s="46"/>
      <c r="C40" s="14"/>
      <c r="D40" s="14"/>
    </row>
    <row r="41" spans="1:4">
      <c r="A41" s="14"/>
      <c r="B41" s="38"/>
      <c r="C41" s="44"/>
      <c r="D41" s="66"/>
    </row>
    <row r="42" spans="1:4">
      <c r="A42" s="44"/>
      <c r="B42" s="46"/>
      <c r="C42" s="44"/>
      <c r="D42" s="47"/>
    </row>
    <row r="43" spans="1:4">
      <c r="A43" s="44"/>
      <c r="B43" s="48"/>
      <c r="C43" s="44"/>
      <c r="D43" s="45"/>
    </row>
    <row r="44" spans="1:4">
      <c r="A44" s="44"/>
      <c r="B44" s="38"/>
      <c r="C44" s="44"/>
      <c r="D44" s="45"/>
    </row>
    <row r="45" spans="1:4">
      <c r="A45" s="44"/>
      <c r="B45" s="46"/>
      <c r="C45" s="44"/>
      <c r="D45" s="45"/>
    </row>
    <row r="46" spans="1:4">
      <c r="A46" s="44"/>
      <c r="B46" s="38"/>
      <c r="C46" s="44"/>
      <c r="D46" s="45"/>
    </row>
    <row r="47" spans="1:4">
      <c r="A47" s="44"/>
      <c r="B47" s="46"/>
      <c r="C47" s="44"/>
      <c r="D47" s="47"/>
    </row>
    <row r="48" spans="1:4">
      <c r="A48" s="44"/>
      <c r="B48" s="48"/>
      <c r="C48" s="44"/>
      <c r="D48" s="45"/>
    </row>
    <row r="49" spans="1:4">
      <c r="A49" s="44"/>
      <c r="B49" s="38"/>
      <c r="C49" s="44"/>
      <c r="D49" s="47"/>
    </row>
    <row r="50" spans="1:4">
      <c r="A50" s="44"/>
      <c r="B50" s="46"/>
      <c r="C50" s="44"/>
      <c r="D50" s="45"/>
    </row>
    <row r="51" spans="1:4">
      <c r="A51" s="44"/>
      <c r="B51" s="46"/>
      <c r="C51" s="44"/>
      <c r="D51" s="47"/>
    </row>
    <row r="52" spans="1:4">
      <c r="A52" s="44"/>
      <c r="B52" s="38"/>
      <c r="C52" s="44"/>
      <c r="D52" s="44"/>
    </row>
    <row r="53" spans="1:4">
      <c r="A53" s="44"/>
      <c r="B53" s="48"/>
      <c r="C53" s="45"/>
      <c r="D53" s="44"/>
    </row>
    <row r="54" spans="1:4">
      <c r="A54" s="49"/>
      <c r="B54" s="49"/>
      <c r="C54" s="49"/>
      <c r="D54" s="4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D17" sqref="D17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78" t="s">
        <v>112</v>
      </c>
      <c r="C1" s="78"/>
      <c r="D1" s="78"/>
      <c r="E1" s="7"/>
      <c r="F1" s="7"/>
      <c r="G1" s="7"/>
      <c r="H1" s="7"/>
    </row>
    <row r="2" spans="1:8" ht="21.6" customHeight="1">
      <c r="A2" s="6"/>
      <c r="B2" s="77" t="s">
        <v>33</v>
      </c>
      <c r="C2" s="77"/>
      <c r="D2" s="77"/>
      <c r="E2" s="1"/>
      <c r="F2" s="1"/>
      <c r="G2" s="1"/>
      <c r="H2" s="1"/>
    </row>
    <row r="3" spans="1:8" ht="17.25" customHeight="1">
      <c r="A3" s="6"/>
      <c r="B3" s="78" t="s">
        <v>5</v>
      </c>
      <c r="C3" s="78"/>
      <c r="D3" s="78"/>
      <c r="E3" s="1"/>
      <c r="F3" s="1"/>
      <c r="G3" s="1"/>
      <c r="H3" s="1"/>
    </row>
    <row r="4" spans="1:8" ht="15.75">
      <c r="A4" s="8"/>
      <c r="B4" s="36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>
      <c r="A5" s="51"/>
      <c r="B5" s="52" t="s">
        <v>2</v>
      </c>
      <c r="C5" s="53"/>
      <c r="D5" s="53"/>
      <c r="E5" s="1"/>
      <c r="F5" s="1"/>
      <c r="G5" s="1"/>
      <c r="H5" s="1"/>
    </row>
    <row r="6" spans="1:8">
      <c r="A6" s="38">
        <v>1</v>
      </c>
      <c r="B6" s="38" t="s">
        <v>114</v>
      </c>
      <c r="C6" s="54">
        <v>11942.8</v>
      </c>
      <c r="D6" s="39"/>
    </row>
    <row r="7" spans="1:8">
      <c r="A7" s="44"/>
      <c r="B7" s="44" t="s">
        <v>115</v>
      </c>
      <c r="C7" s="55">
        <v>7500</v>
      </c>
      <c r="D7" s="45"/>
    </row>
    <row r="8" spans="1:8">
      <c r="A8" s="44"/>
      <c r="B8" s="39" t="s">
        <v>116</v>
      </c>
      <c r="C8" s="55">
        <f>SUM(C6:C7)</f>
        <v>19442.8</v>
      </c>
      <c r="D8" s="56">
        <v>19442.8</v>
      </c>
    </row>
    <row r="9" spans="1:8">
      <c r="A9" s="38"/>
      <c r="B9" s="39" t="s">
        <v>9</v>
      </c>
      <c r="C9" s="38"/>
      <c r="D9" s="38"/>
    </row>
    <row r="10" spans="1:8" ht="30">
      <c r="A10" s="38">
        <v>1</v>
      </c>
      <c r="B10" s="38" t="s">
        <v>141</v>
      </c>
      <c r="C10" s="38">
        <v>10023.27</v>
      </c>
      <c r="D10" s="39"/>
    </row>
    <row r="11" spans="1:8">
      <c r="A11" s="38"/>
      <c r="B11" s="39" t="s">
        <v>140</v>
      </c>
      <c r="C11" s="39">
        <v>10023.27</v>
      </c>
      <c r="D11" s="39">
        <v>29466.1</v>
      </c>
    </row>
    <row r="12" spans="1:8">
      <c r="A12" s="57"/>
      <c r="B12" s="39" t="s">
        <v>10</v>
      </c>
      <c r="C12" s="38"/>
      <c r="D12" s="45"/>
    </row>
    <row r="13" spans="1:8">
      <c r="A13" s="38">
        <v>1</v>
      </c>
      <c r="B13" s="38" t="s">
        <v>144</v>
      </c>
      <c r="C13" s="38">
        <v>12350</v>
      </c>
      <c r="D13" s="64"/>
    </row>
    <row r="14" spans="1:8">
      <c r="A14" s="38">
        <v>2</v>
      </c>
      <c r="B14" s="38" t="s">
        <v>145</v>
      </c>
      <c r="C14" s="38">
        <v>12350</v>
      </c>
      <c r="D14" s="44"/>
    </row>
    <row r="15" spans="1:8">
      <c r="A15" s="44"/>
      <c r="B15" s="45" t="s">
        <v>147</v>
      </c>
      <c r="C15" s="45">
        <f>SUM(C13:C14)</f>
        <v>24700</v>
      </c>
      <c r="D15" s="47">
        <v>54166.1</v>
      </c>
    </row>
    <row r="16" spans="1:8">
      <c r="A16" s="44"/>
      <c r="B16" s="45" t="s">
        <v>13</v>
      </c>
      <c r="C16" s="44"/>
      <c r="D16" s="44"/>
    </row>
    <row r="17" spans="1:4">
      <c r="A17" s="44">
        <v>1</v>
      </c>
      <c r="B17" s="44" t="s">
        <v>165</v>
      </c>
      <c r="C17" s="50">
        <v>7608</v>
      </c>
      <c r="D17" s="47">
        <v>61774.1</v>
      </c>
    </row>
    <row r="18" spans="1:4">
      <c r="A18" s="44"/>
      <c r="B18" s="45"/>
      <c r="C18" s="45"/>
      <c r="D18" s="45"/>
    </row>
    <row r="19" spans="1:4">
      <c r="A19" s="44"/>
      <c r="B19" s="44"/>
      <c r="C19" s="44"/>
      <c r="D19" s="47"/>
    </row>
    <row r="20" spans="1:4">
      <c r="A20" s="44"/>
      <c r="B20" s="58"/>
      <c r="C20" s="44"/>
      <c r="D20" s="45"/>
    </row>
    <row r="21" spans="1:4">
      <c r="A21" s="44"/>
      <c r="B21" s="45"/>
      <c r="C21" s="44"/>
      <c r="D21" s="44"/>
    </row>
    <row r="22" spans="1:4">
      <c r="A22" s="44"/>
      <c r="B22" s="44"/>
      <c r="C22" s="44"/>
      <c r="D22" s="45"/>
    </row>
    <row r="23" spans="1:4">
      <c r="A23" s="44"/>
      <c r="B23" s="44"/>
      <c r="C23" s="44"/>
      <c r="D23" s="44"/>
    </row>
    <row r="24" spans="1:4">
      <c r="A24" s="44"/>
      <c r="B24" s="44"/>
      <c r="C24" s="44"/>
      <c r="D24" s="44"/>
    </row>
    <row r="25" spans="1:4">
      <c r="A25" s="44"/>
      <c r="B25" s="44"/>
      <c r="C25" s="44"/>
      <c r="D25" s="45"/>
    </row>
    <row r="26" spans="1:4">
      <c r="A26" s="44"/>
      <c r="B26" s="44"/>
      <c r="C26" s="44"/>
      <c r="D26" s="45"/>
    </row>
    <row r="27" spans="1:4">
      <c r="A27" s="44"/>
      <c r="B27" s="44"/>
      <c r="C27" s="44"/>
      <c r="D27" s="44"/>
    </row>
    <row r="28" spans="1:4">
      <c r="A28" s="44"/>
      <c r="B28" s="44"/>
      <c r="C28" s="44"/>
      <c r="D28" s="44"/>
    </row>
    <row r="29" spans="1:4">
      <c r="A29" s="44"/>
      <c r="B29" s="44"/>
      <c r="C29" s="44"/>
      <c r="D29" s="45"/>
    </row>
    <row r="30" spans="1:4">
      <c r="A30" s="44"/>
      <c r="B30" s="44"/>
      <c r="C30" s="44"/>
      <c r="D30" s="45"/>
    </row>
    <row r="31" spans="1:4">
      <c r="A31" s="44"/>
      <c r="B31" s="44"/>
      <c r="C31" s="44"/>
      <c r="D31" s="44"/>
    </row>
    <row r="32" spans="1:4">
      <c r="A32" s="44"/>
      <c r="B32" s="59"/>
      <c r="C32" s="50"/>
      <c r="D32" s="47"/>
    </row>
    <row r="33" spans="1:4">
      <c r="A33" s="44"/>
      <c r="B33" s="59"/>
      <c r="C33" s="44"/>
      <c r="D33" s="44"/>
    </row>
    <row r="34" spans="1:4">
      <c r="A34" s="44"/>
      <c r="B34" s="59"/>
      <c r="C34" s="44"/>
      <c r="D34" s="44"/>
    </row>
    <row r="35" spans="1:4">
      <c r="A35" s="44"/>
      <c r="B35" s="60"/>
      <c r="C35" s="45"/>
      <c r="D35" s="45"/>
    </row>
    <row r="36" spans="1:4">
      <c r="A36" s="49"/>
      <c r="B36" s="49"/>
      <c r="C36" s="49"/>
      <c r="D36" s="49"/>
    </row>
    <row r="37" spans="1:4">
      <c r="A37" s="49"/>
      <c r="B37" s="49"/>
      <c r="C37" s="49"/>
      <c r="D37" s="49"/>
    </row>
    <row r="38" spans="1:4">
      <c r="A38" s="49"/>
      <c r="B38" s="49"/>
      <c r="C38" s="49"/>
      <c r="D38" s="49"/>
    </row>
    <row r="39" spans="1:4">
      <c r="A39" s="49"/>
      <c r="B39" s="49"/>
      <c r="C39" s="49"/>
      <c r="D39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6" sqref="B6:C6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8" t="s">
        <v>112</v>
      </c>
      <c r="C1" s="78"/>
      <c r="D1" s="78"/>
    </row>
    <row r="2" spans="1:4" ht="15.75">
      <c r="A2" s="6"/>
      <c r="B2" s="77" t="s">
        <v>33</v>
      </c>
      <c r="C2" s="77"/>
      <c r="D2" s="77"/>
    </row>
    <row r="3" spans="1:4" ht="15.75">
      <c r="A3" s="6"/>
      <c r="B3" s="78" t="s">
        <v>37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39"/>
      <c r="B5" s="39" t="s">
        <v>15</v>
      </c>
      <c r="C5" s="39"/>
      <c r="D5" s="39"/>
    </row>
    <row r="6" spans="1:4" ht="30">
      <c r="A6" s="39">
        <v>1</v>
      </c>
      <c r="B6" s="38" t="s">
        <v>187</v>
      </c>
      <c r="C6" s="67">
        <v>33223.699999999997</v>
      </c>
      <c r="D6" s="39"/>
    </row>
    <row r="7" spans="1:4">
      <c r="A7" s="45"/>
      <c r="B7" s="45"/>
      <c r="C7" s="68"/>
      <c r="D7" s="45"/>
    </row>
    <row r="8" spans="1:4">
      <c r="A8" s="44"/>
      <c r="B8" s="38"/>
      <c r="C8" s="55"/>
      <c r="D8" s="69"/>
    </row>
    <row r="9" spans="1:4">
      <c r="A9" s="57"/>
      <c r="B9" s="70"/>
      <c r="C9" s="45"/>
      <c r="D9" s="45"/>
    </row>
    <row r="10" spans="1:4">
      <c r="A10" s="71"/>
      <c r="B10" s="72"/>
      <c r="C10" s="73"/>
      <c r="D10" s="74"/>
    </row>
    <row r="11" spans="1:4">
      <c r="A11" s="44"/>
      <c r="B11" s="38"/>
      <c r="C11" s="44"/>
      <c r="D11" s="44"/>
    </row>
    <row r="12" spans="1:4">
      <c r="A12" s="44"/>
      <c r="B12" s="44"/>
      <c r="C12" s="44"/>
      <c r="D12" s="44"/>
    </row>
    <row r="13" spans="1:4">
      <c r="A13" s="44"/>
      <c r="B13" s="44"/>
      <c r="C13" s="44"/>
      <c r="D13" s="44"/>
    </row>
    <row r="14" spans="1:4">
      <c r="A14" s="44"/>
      <c r="B14" s="45"/>
      <c r="C14" s="45"/>
      <c r="D14" s="45"/>
    </row>
    <row r="15" spans="1:4">
      <c r="A15" s="44"/>
      <c r="B15" s="45"/>
      <c r="C15" s="44"/>
      <c r="D15" s="44"/>
    </row>
    <row r="16" spans="1:4">
      <c r="A16" s="44"/>
      <c r="B16" s="58"/>
      <c r="C16" s="44"/>
      <c r="D16" s="44"/>
    </row>
    <row r="17" spans="1:4">
      <c r="A17" s="44"/>
      <c r="B17" s="44"/>
      <c r="C17" s="44"/>
      <c r="D17" s="44"/>
    </row>
    <row r="18" spans="1:4">
      <c r="A18" s="44"/>
      <c r="B18" s="45"/>
      <c r="C18" s="45"/>
      <c r="D18" s="45"/>
    </row>
    <row r="19" spans="1:4">
      <c r="A19" s="44"/>
      <c r="B19" s="45"/>
      <c r="C19" s="44"/>
      <c r="D19" s="44"/>
    </row>
    <row r="20" spans="1:4">
      <c r="A20" s="44"/>
      <c r="B20" s="46"/>
      <c r="C20" s="44"/>
      <c r="D20" s="44"/>
    </row>
    <row r="21" spans="1:4">
      <c r="A21" s="44"/>
      <c r="B21" s="38"/>
      <c r="C21" s="44"/>
      <c r="D21" s="44"/>
    </row>
    <row r="22" spans="1:4">
      <c r="A22" s="44"/>
      <c r="B22" s="45"/>
      <c r="C22" s="45"/>
      <c r="D22" s="45"/>
    </row>
    <row r="23" spans="1:4">
      <c r="A23" s="44"/>
      <c r="B23" s="60"/>
      <c r="C23" s="44"/>
      <c r="D23" s="44"/>
    </row>
    <row r="24" spans="1:4">
      <c r="A24" s="44"/>
      <c r="B24" s="46"/>
      <c r="C24" s="44"/>
      <c r="D24" s="44"/>
    </row>
    <row r="25" spans="1:4">
      <c r="A25" s="44"/>
      <c r="B25" s="38"/>
      <c r="C25" s="44"/>
      <c r="D25" s="45"/>
    </row>
    <row r="26" spans="1:4">
      <c r="A26" s="44"/>
      <c r="B26" s="60"/>
      <c r="C26" s="45"/>
      <c r="D26" s="45"/>
    </row>
    <row r="27" spans="1:4">
      <c r="A27" s="44"/>
      <c r="B27" s="59"/>
      <c r="C27" s="44"/>
      <c r="D27" s="44"/>
    </row>
    <row r="28" spans="1:4">
      <c r="A28" s="44"/>
      <c r="B28" s="60"/>
      <c r="C28" s="45"/>
      <c r="D28" s="45"/>
    </row>
    <row r="29" spans="1:4">
      <c r="A29" s="44"/>
      <c r="B29" s="60"/>
      <c r="C29" s="44"/>
      <c r="D29" s="44"/>
    </row>
    <row r="30" spans="1:4">
      <c r="A30" s="44"/>
      <c r="B30" s="59"/>
      <c r="C30" s="44"/>
      <c r="D30" s="44"/>
    </row>
    <row r="31" spans="1:4">
      <c r="A31" s="44"/>
      <c r="B31" s="60"/>
      <c r="C31" s="45"/>
      <c r="D31" s="45"/>
    </row>
    <row r="32" spans="1:4">
      <c r="A32" s="49"/>
      <c r="B32" s="49"/>
      <c r="C32" s="49"/>
      <c r="D32" s="4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24" sqref="B24:C24"/>
    </sheetView>
  </sheetViews>
  <sheetFormatPr defaultRowHeight="1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>
      <c r="A1" s="1"/>
      <c r="B1" s="79" t="s">
        <v>113</v>
      </c>
      <c r="C1" s="79"/>
      <c r="D1" s="79"/>
      <c r="E1" s="7"/>
      <c r="F1" s="7"/>
      <c r="G1" s="7"/>
      <c r="H1" s="7"/>
    </row>
    <row r="2" spans="1:8" ht="15.75">
      <c r="A2" s="6"/>
      <c r="B2" s="77" t="s">
        <v>33</v>
      </c>
      <c r="C2" s="77"/>
      <c r="D2" s="77"/>
      <c r="E2" s="1"/>
      <c r="F2" s="1"/>
      <c r="G2" s="1"/>
      <c r="H2" s="1"/>
    </row>
    <row r="3" spans="1:8" ht="15.75">
      <c r="A3" s="6"/>
      <c r="B3" s="78" t="s">
        <v>6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38"/>
      <c r="B5" s="39" t="s">
        <v>2</v>
      </c>
      <c r="C5" s="39"/>
      <c r="D5" s="38"/>
      <c r="E5" s="1"/>
      <c r="F5" s="1"/>
      <c r="G5" s="1"/>
      <c r="H5" s="1"/>
    </row>
    <row r="6" spans="1:8" s="1" customFormat="1" ht="30">
      <c r="A6" s="38">
        <v>1</v>
      </c>
      <c r="B6" s="38" t="s">
        <v>117</v>
      </c>
      <c r="C6" s="38">
        <v>28123.7</v>
      </c>
      <c r="D6" s="39">
        <v>38123.699999999997</v>
      </c>
    </row>
    <row r="7" spans="1:8" s="1" customFormat="1">
      <c r="A7" s="38"/>
      <c r="B7" s="39" t="s">
        <v>11</v>
      </c>
      <c r="C7" s="38"/>
      <c r="D7" s="38"/>
    </row>
    <row r="8" spans="1:8" s="1" customFormat="1">
      <c r="A8" s="38">
        <v>1</v>
      </c>
      <c r="B8" s="38" t="s">
        <v>154</v>
      </c>
      <c r="C8" s="39">
        <v>2485.1999999999998</v>
      </c>
      <c r="D8" s="39">
        <v>40608.9</v>
      </c>
    </row>
    <row r="9" spans="1:8" s="5" customFormat="1">
      <c r="A9" s="44"/>
      <c r="B9" s="45" t="s">
        <v>12</v>
      </c>
      <c r="C9" s="44"/>
      <c r="D9" s="45"/>
    </row>
    <row r="10" spans="1:8">
      <c r="A10" s="44">
        <v>1</v>
      </c>
      <c r="B10" s="44" t="s">
        <v>159</v>
      </c>
      <c r="C10" s="45">
        <v>76770.570000000007</v>
      </c>
      <c r="D10" s="45">
        <v>117379.47</v>
      </c>
    </row>
    <row r="11" spans="1:8">
      <c r="A11" s="44"/>
      <c r="B11" s="39" t="s">
        <v>13</v>
      </c>
      <c r="C11" s="50"/>
      <c r="D11" s="45"/>
    </row>
    <row r="12" spans="1:8" s="5" customFormat="1">
      <c r="A12" s="44">
        <v>1</v>
      </c>
      <c r="B12" s="44" t="s">
        <v>166</v>
      </c>
      <c r="C12" s="45">
        <v>12115.5</v>
      </c>
      <c r="D12" s="45">
        <v>129494.97</v>
      </c>
    </row>
    <row r="13" spans="1:8">
      <c r="A13" s="44"/>
      <c r="B13" s="39" t="s">
        <v>14</v>
      </c>
      <c r="C13" s="44"/>
      <c r="D13" s="45"/>
    </row>
    <row r="14" spans="1:8" ht="30">
      <c r="A14" s="44">
        <v>1</v>
      </c>
      <c r="B14" s="38" t="s">
        <v>175</v>
      </c>
      <c r="C14" s="50">
        <v>17825.11</v>
      </c>
      <c r="D14" s="47"/>
    </row>
    <row r="15" spans="1:8">
      <c r="A15" s="44">
        <v>2</v>
      </c>
      <c r="B15" s="38" t="s">
        <v>176</v>
      </c>
      <c r="C15" s="44">
        <v>4487</v>
      </c>
      <c r="D15" s="44"/>
    </row>
    <row r="16" spans="1:8">
      <c r="A16" s="44">
        <v>3</v>
      </c>
      <c r="B16" s="38" t="s">
        <v>177</v>
      </c>
      <c r="C16" s="50">
        <v>1130</v>
      </c>
      <c r="D16" s="47"/>
    </row>
    <row r="17" spans="1:4">
      <c r="A17" s="44"/>
      <c r="B17" s="39" t="s">
        <v>169</v>
      </c>
      <c r="C17" s="47">
        <f>SUM(C14:C16)</f>
        <v>23442.11</v>
      </c>
      <c r="D17" s="45">
        <v>152937.07999999999</v>
      </c>
    </row>
    <row r="18" spans="1:4">
      <c r="A18" s="44"/>
      <c r="B18" s="39" t="s">
        <v>15</v>
      </c>
      <c r="C18" s="44"/>
      <c r="D18" s="47"/>
    </row>
    <row r="19" spans="1:4">
      <c r="A19" s="44">
        <v>1</v>
      </c>
      <c r="B19" s="38" t="s">
        <v>188</v>
      </c>
      <c r="C19" s="44">
        <v>33344.5</v>
      </c>
      <c r="D19" s="45"/>
    </row>
    <row r="20" spans="1:4" s="32" customFormat="1">
      <c r="A20" s="44">
        <v>2</v>
      </c>
      <c r="B20" s="38" t="s">
        <v>189</v>
      </c>
      <c r="C20" s="44">
        <v>15663</v>
      </c>
      <c r="D20" s="45"/>
    </row>
    <row r="21" spans="1:4">
      <c r="A21" s="44">
        <v>3</v>
      </c>
      <c r="B21" s="38" t="s">
        <v>190</v>
      </c>
      <c r="C21" s="44">
        <v>3763</v>
      </c>
      <c r="D21" s="45"/>
    </row>
    <row r="22" spans="1:4">
      <c r="A22" s="44"/>
      <c r="B22" s="39" t="s">
        <v>183</v>
      </c>
      <c r="C22" s="45">
        <f>SUM(C19:C21)</f>
        <v>52770.5</v>
      </c>
      <c r="D22" s="45">
        <f>C22+D17</f>
        <v>205707.58</v>
      </c>
    </row>
    <row r="23" spans="1:4">
      <c r="A23" s="44"/>
      <c r="B23" s="39" t="s">
        <v>17</v>
      </c>
      <c r="C23" s="44"/>
      <c r="D23" s="47"/>
    </row>
    <row r="24" spans="1:4">
      <c r="A24" s="44">
        <v>1</v>
      </c>
      <c r="B24" s="46" t="s">
        <v>205</v>
      </c>
      <c r="C24" s="44">
        <v>25935</v>
      </c>
      <c r="D24" s="45">
        <f>C24+D22</f>
        <v>231642.58</v>
      </c>
    </row>
    <row r="25" spans="1:4">
      <c r="A25" s="44"/>
      <c r="B25" s="46"/>
      <c r="C25" s="44"/>
      <c r="D25" s="47"/>
    </row>
    <row r="26" spans="1:4">
      <c r="A26" s="44"/>
      <c r="B26" s="48"/>
      <c r="C26" s="45"/>
      <c r="D26" s="45"/>
    </row>
    <row r="27" spans="1:4">
      <c r="A27" s="44"/>
      <c r="B27" s="46"/>
      <c r="C27" s="44"/>
      <c r="D27" s="44"/>
    </row>
    <row r="28" spans="1:4">
      <c r="A28" s="44"/>
      <c r="B28" s="46"/>
      <c r="C28" s="44"/>
      <c r="D28" s="44"/>
    </row>
    <row r="29" spans="1:4">
      <c r="A29" s="44"/>
      <c r="B29" s="48"/>
      <c r="C29" s="45"/>
      <c r="D29" s="47"/>
    </row>
    <row r="30" spans="1:4">
      <c r="A30" s="44"/>
      <c r="B30" s="48"/>
      <c r="C30" s="44"/>
      <c r="D30" s="44"/>
    </row>
    <row r="31" spans="1:4">
      <c r="A31" s="44"/>
      <c r="B31" s="46"/>
      <c r="C31" s="44"/>
      <c r="D31" s="45"/>
    </row>
    <row r="32" spans="1:4">
      <c r="A32" s="44"/>
      <c r="B32" s="48"/>
      <c r="C32" s="45"/>
      <c r="D32" s="45"/>
    </row>
    <row r="33" spans="1:4">
      <c r="A33" s="44"/>
      <c r="B33" s="46"/>
      <c r="C33" s="44"/>
      <c r="D33" s="44"/>
    </row>
    <row r="34" spans="1:4">
      <c r="A34" s="44"/>
      <c r="B34" s="48"/>
      <c r="C34" s="45"/>
      <c r="D34" s="45"/>
    </row>
    <row r="35" spans="1:4">
      <c r="A35" s="49"/>
      <c r="B35" s="49"/>
      <c r="C35" s="49"/>
      <c r="D35" s="49"/>
    </row>
    <row r="36" spans="1:4">
      <c r="A36" s="49"/>
      <c r="B36" s="49"/>
      <c r="C36" s="49"/>
      <c r="D36" s="49"/>
    </row>
    <row r="37" spans="1:4">
      <c r="A37" s="49"/>
      <c r="B37" s="49"/>
      <c r="C37" s="49"/>
      <c r="D37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view="pageBreakPreview" topLeftCell="A4" zoomScale="60" zoomScaleNormal="65" workbookViewId="0">
      <selection activeCell="M23" sqref="M23"/>
    </sheetView>
  </sheetViews>
  <sheetFormatPr defaultRowHeight="1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8.140625" customWidth="1"/>
    <col min="8" max="8" width="16" customWidth="1"/>
    <col min="9" max="9" width="17.42578125" customWidth="1"/>
    <col min="10" max="10" width="15.140625" customWidth="1"/>
    <col min="11" max="11" width="15.5703125" customWidth="1"/>
    <col min="12" max="13" width="15.28515625" customWidth="1"/>
    <col min="14" max="14" width="19.28515625" customWidth="1"/>
  </cols>
  <sheetData>
    <row r="1" spans="1:14">
      <c r="A1" s="80" t="s">
        <v>110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>
      <c r="A2" s="2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>
      <c r="A3" s="9"/>
      <c r="B3" s="21" t="s">
        <v>2</v>
      </c>
      <c r="C3" s="21" t="s">
        <v>7</v>
      </c>
      <c r="D3" s="21" t="s">
        <v>3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1" t="s">
        <v>14</v>
      </c>
      <c r="K3" s="21" t="s">
        <v>15</v>
      </c>
      <c r="L3" s="21" t="s">
        <v>16</v>
      </c>
      <c r="M3" s="21" t="s">
        <v>17</v>
      </c>
      <c r="N3" s="18" t="s">
        <v>18</v>
      </c>
    </row>
    <row r="4" spans="1:14" ht="39.75" customHeight="1">
      <c r="A4" s="22" t="s">
        <v>30</v>
      </c>
      <c r="B4" s="28">
        <f>B5+B6+B8</f>
        <v>39321.100000000006</v>
      </c>
      <c r="C4" s="28">
        <f t="shared" ref="C4:N4" si="0">C5+C6+C8</f>
        <v>39321.100000000006</v>
      </c>
      <c r="D4" s="28">
        <f t="shared" si="0"/>
        <v>39321.100000000006</v>
      </c>
      <c r="E4" s="28">
        <f>E5+E6+E7+E8</f>
        <v>39321.100000000006</v>
      </c>
      <c r="F4" s="28">
        <f t="shared" si="0"/>
        <v>39321.100000000006</v>
      </c>
      <c r="G4" s="28">
        <f t="shared" si="0"/>
        <v>39321.100000000006</v>
      </c>
      <c r="H4" s="28">
        <f t="shared" si="0"/>
        <v>39321.100000000006</v>
      </c>
      <c r="I4" s="28">
        <f t="shared" si="0"/>
        <v>39321.100000000006</v>
      </c>
      <c r="J4" s="28">
        <f t="shared" si="0"/>
        <v>39321.100000000006</v>
      </c>
      <c r="K4" s="28">
        <f t="shared" si="0"/>
        <v>39321.100000000006</v>
      </c>
      <c r="L4" s="28">
        <f t="shared" si="0"/>
        <v>39321.100000000006</v>
      </c>
      <c r="M4" s="28">
        <f t="shared" si="0"/>
        <v>39321.100000000006</v>
      </c>
      <c r="N4" s="28">
        <f t="shared" si="0"/>
        <v>471853.20000000007</v>
      </c>
    </row>
    <row r="5" spans="1:14" ht="39" customHeight="1">
      <c r="A5" s="22" t="s">
        <v>19</v>
      </c>
      <c r="B5" s="29">
        <v>22539.97</v>
      </c>
      <c r="C5" s="20">
        <v>22539.97</v>
      </c>
      <c r="D5" s="20">
        <v>22539.97</v>
      </c>
      <c r="E5" s="20">
        <v>22539.97</v>
      </c>
      <c r="F5" s="20">
        <v>22539.97</v>
      </c>
      <c r="G5" s="20">
        <v>22539.97</v>
      </c>
      <c r="H5" s="20">
        <v>22539.97</v>
      </c>
      <c r="I5" s="20">
        <v>22539.97</v>
      </c>
      <c r="J5" s="20">
        <v>22539.97</v>
      </c>
      <c r="K5" s="20">
        <v>22539.97</v>
      </c>
      <c r="L5" s="20">
        <v>22539.97</v>
      </c>
      <c r="M5" s="20">
        <v>22539.97</v>
      </c>
      <c r="N5" s="20">
        <f t="shared" ref="N5:N23" si="1">SUM(B5:M5)</f>
        <v>270479.64</v>
      </c>
    </row>
    <row r="6" spans="1:14" ht="44.25" customHeight="1">
      <c r="A6" s="22" t="s">
        <v>39</v>
      </c>
      <c r="B6" s="29">
        <v>16781.13</v>
      </c>
      <c r="C6" s="20">
        <v>16781.13</v>
      </c>
      <c r="D6" s="20">
        <v>16781.13</v>
      </c>
      <c r="E6" s="20">
        <v>16781.13</v>
      </c>
      <c r="F6" s="20">
        <v>16781.13</v>
      </c>
      <c r="G6" s="20">
        <v>16781.13</v>
      </c>
      <c r="H6" s="20">
        <v>16781.13</v>
      </c>
      <c r="I6" s="20">
        <v>16781.13</v>
      </c>
      <c r="J6" s="20">
        <v>16781.13</v>
      </c>
      <c r="K6" s="20">
        <v>16781.13</v>
      </c>
      <c r="L6" s="20">
        <v>16781.13</v>
      </c>
      <c r="M6" s="20">
        <v>16781.13</v>
      </c>
      <c r="N6" s="20">
        <f>SUM(B6:M6)</f>
        <v>201373.56000000003</v>
      </c>
    </row>
    <row r="7" spans="1:14" ht="44.25" customHeight="1">
      <c r="A7" s="22" t="s">
        <v>135</v>
      </c>
      <c r="B7" s="2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44.25" customHeight="1">
      <c r="A8" s="22" t="s">
        <v>36</v>
      </c>
      <c r="B8" s="2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>
        <f>SUM(B8:M8)</f>
        <v>0</v>
      </c>
    </row>
    <row r="9" spans="1:14" ht="36" customHeight="1">
      <c r="A9" s="23" t="s">
        <v>20</v>
      </c>
      <c r="B9" s="28">
        <f>B10+B11+B12+B13</f>
        <v>15784.779999999999</v>
      </c>
      <c r="C9" s="28">
        <f t="shared" ref="C9:M9" si="2">C10+C11+C12+C13</f>
        <v>28454.850000000002</v>
      </c>
      <c r="D9" s="28">
        <f t="shared" si="2"/>
        <v>4495.2299999999996</v>
      </c>
      <c r="E9" s="28">
        <f t="shared" si="2"/>
        <v>10251.59</v>
      </c>
      <c r="F9" s="28">
        <f t="shared" si="2"/>
        <v>6451.9400000000005</v>
      </c>
      <c r="G9" s="28">
        <f t="shared" si="2"/>
        <v>4600.25</v>
      </c>
      <c r="H9" s="28">
        <f t="shared" si="2"/>
        <v>3562.6</v>
      </c>
      <c r="I9" s="28">
        <f t="shared" si="2"/>
        <v>10033.099999999999</v>
      </c>
      <c r="J9" s="28">
        <f t="shared" si="2"/>
        <v>15810.5</v>
      </c>
      <c r="K9" s="28">
        <f t="shared" si="2"/>
        <v>22575.71</v>
      </c>
      <c r="L9" s="28">
        <f t="shared" si="2"/>
        <v>13416.630000000001</v>
      </c>
      <c r="M9" s="28">
        <f t="shared" si="2"/>
        <v>8075.83</v>
      </c>
      <c r="N9" s="19">
        <f t="shared" si="1"/>
        <v>143513.00999999998</v>
      </c>
    </row>
    <row r="10" spans="1:14" ht="40.5" customHeight="1">
      <c r="A10" s="22" t="s">
        <v>21</v>
      </c>
      <c r="B10" s="29">
        <v>5327.78</v>
      </c>
      <c r="C10" s="20">
        <v>6562.56</v>
      </c>
      <c r="D10" s="20">
        <v>896.7</v>
      </c>
      <c r="E10" s="20">
        <v>9064.06</v>
      </c>
      <c r="F10" s="20"/>
      <c r="G10" s="20">
        <v>984.3</v>
      </c>
      <c r="H10" s="20"/>
      <c r="I10" s="20">
        <v>300</v>
      </c>
      <c r="J10" s="20">
        <v>1251</v>
      </c>
      <c r="K10" s="20">
        <v>3474</v>
      </c>
      <c r="L10" s="20">
        <v>6052</v>
      </c>
      <c r="M10" s="20">
        <v>4396</v>
      </c>
      <c r="N10" s="19">
        <f t="shared" si="1"/>
        <v>38308.399999999994</v>
      </c>
    </row>
    <row r="11" spans="1:14" ht="45.75" customHeight="1">
      <c r="A11" s="22" t="s">
        <v>22</v>
      </c>
      <c r="B11" s="30">
        <v>946.5</v>
      </c>
      <c r="C11" s="20">
        <v>10377.5</v>
      </c>
      <c r="D11" s="20"/>
      <c r="E11" s="20"/>
      <c r="F11" s="20">
        <v>2401.96</v>
      </c>
      <c r="G11" s="20">
        <v>469</v>
      </c>
      <c r="H11" s="20"/>
      <c r="I11" s="20">
        <v>6000</v>
      </c>
      <c r="J11" s="20"/>
      <c r="K11" s="20"/>
      <c r="L11" s="20">
        <v>1200</v>
      </c>
      <c r="M11" s="20">
        <v>600</v>
      </c>
      <c r="N11" s="19">
        <f t="shared" si="1"/>
        <v>21994.959999999999</v>
      </c>
    </row>
    <row r="12" spans="1:14" ht="45.75" customHeight="1">
      <c r="A12" s="27" t="s">
        <v>34</v>
      </c>
      <c r="B12" s="29">
        <v>2385.3000000000002</v>
      </c>
      <c r="C12" s="20">
        <v>7548.43</v>
      </c>
      <c r="D12" s="20">
        <v>1021.58</v>
      </c>
      <c r="E12" s="20"/>
      <c r="F12" s="20">
        <v>285.5</v>
      </c>
      <c r="G12" s="20">
        <v>570</v>
      </c>
      <c r="H12" s="20"/>
      <c r="I12" s="20">
        <v>1951.8</v>
      </c>
      <c r="J12" s="20">
        <v>8016.2</v>
      </c>
      <c r="K12" s="20">
        <v>15931</v>
      </c>
      <c r="L12" s="20">
        <v>1414.5</v>
      </c>
      <c r="M12" s="20">
        <v>301</v>
      </c>
      <c r="N12" s="19">
        <f t="shared" si="1"/>
        <v>39425.31</v>
      </c>
    </row>
    <row r="13" spans="1:14" ht="21.75" customHeight="1">
      <c r="A13" s="22" t="s">
        <v>23</v>
      </c>
      <c r="B13" s="29">
        <v>7125.2</v>
      </c>
      <c r="C13" s="20">
        <v>3966.36</v>
      </c>
      <c r="D13" s="20">
        <v>2576.9499999999998</v>
      </c>
      <c r="E13" s="20">
        <v>1187.53</v>
      </c>
      <c r="F13" s="20">
        <v>3764.48</v>
      </c>
      <c r="G13" s="20">
        <v>2576.9499999999998</v>
      </c>
      <c r="H13" s="20">
        <v>3562.6</v>
      </c>
      <c r="I13" s="20">
        <v>1781.3</v>
      </c>
      <c r="J13" s="20">
        <v>6543.3</v>
      </c>
      <c r="K13" s="20">
        <v>3170.71</v>
      </c>
      <c r="L13" s="20">
        <v>4750.13</v>
      </c>
      <c r="M13" s="20">
        <v>2778.83</v>
      </c>
      <c r="N13" s="20">
        <f t="shared" si="1"/>
        <v>43784.34</v>
      </c>
    </row>
    <row r="14" spans="1:14" ht="23.25" customHeight="1">
      <c r="A14" s="23" t="s">
        <v>24</v>
      </c>
      <c r="B14" s="28">
        <f>B15+B16+B17</f>
        <v>57566.5</v>
      </c>
      <c r="C14" s="28">
        <f t="shared" ref="C14:M14" si="3">C15+C16+C17</f>
        <v>0</v>
      </c>
      <c r="D14" s="28">
        <f t="shared" si="3"/>
        <v>0</v>
      </c>
      <c r="E14" s="28">
        <f t="shared" si="3"/>
        <v>10023.27</v>
      </c>
      <c r="F14" s="28">
        <f t="shared" si="3"/>
        <v>24700</v>
      </c>
      <c r="G14" s="28">
        <f t="shared" si="3"/>
        <v>2485.1999999999998</v>
      </c>
      <c r="H14" s="28">
        <f t="shared" si="3"/>
        <v>76770.570000000007</v>
      </c>
      <c r="I14" s="28">
        <f t="shared" si="3"/>
        <v>19723.5</v>
      </c>
      <c r="J14" s="28">
        <f t="shared" si="3"/>
        <v>23442.11</v>
      </c>
      <c r="K14" s="28">
        <f t="shared" si="3"/>
        <v>85994.2</v>
      </c>
      <c r="L14" s="28">
        <f t="shared" si="3"/>
        <v>0</v>
      </c>
      <c r="M14" s="28">
        <f t="shared" si="3"/>
        <v>25935</v>
      </c>
      <c r="N14" s="19">
        <f t="shared" si="1"/>
        <v>326640.35000000003</v>
      </c>
    </row>
    <row r="15" spans="1:14" ht="42" customHeight="1">
      <c r="A15" s="22" t="s">
        <v>25</v>
      </c>
      <c r="B15" s="29">
        <v>38123.699999999997</v>
      </c>
      <c r="C15" s="20"/>
      <c r="D15" s="20"/>
      <c r="E15" s="20"/>
      <c r="F15" s="20"/>
      <c r="G15" s="20">
        <v>2485.1999999999998</v>
      </c>
      <c r="H15" s="29">
        <v>76770.570000000007</v>
      </c>
      <c r="I15" s="20">
        <v>12115.5</v>
      </c>
      <c r="J15" s="20">
        <v>23442.11</v>
      </c>
      <c r="K15" s="20">
        <v>52770.5</v>
      </c>
      <c r="L15" s="20"/>
      <c r="M15" s="20">
        <v>25935</v>
      </c>
      <c r="N15" s="20">
        <f t="shared" si="1"/>
        <v>231642.58000000002</v>
      </c>
    </row>
    <row r="16" spans="1:14" ht="40.5" customHeight="1">
      <c r="A16" s="22" t="s">
        <v>26</v>
      </c>
      <c r="B16" s="29">
        <v>19442.8</v>
      </c>
      <c r="C16" s="20"/>
      <c r="D16" s="20"/>
      <c r="E16" s="20">
        <v>10023.27</v>
      </c>
      <c r="F16" s="20">
        <v>24700</v>
      </c>
      <c r="G16" s="20"/>
      <c r="H16" s="20"/>
      <c r="I16" s="20">
        <v>7608</v>
      </c>
      <c r="J16" s="20"/>
      <c r="K16" s="29"/>
      <c r="L16" s="20"/>
      <c r="M16" s="20"/>
      <c r="N16" s="20">
        <f t="shared" si="1"/>
        <v>61774.07</v>
      </c>
    </row>
    <row r="17" spans="1:14" ht="40.5" customHeight="1">
      <c r="A17" s="27" t="s">
        <v>35</v>
      </c>
      <c r="B17" s="29"/>
      <c r="C17" s="20"/>
      <c r="D17" s="20"/>
      <c r="E17" s="20"/>
      <c r="F17" s="20"/>
      <c r="G17" s="20"/>
      <c r="H17" s="20"/>
      <c r="I17" s="20"/>
      <c r="J17" s="20"/>
      <c r="K17" s="20">
        <v>33223.699999999997</v>
      </c>
      <c r="L17" s="20"/>
      <c r="M17" s="20"/>
      <c r="N17" s="19">
        <f t="shared" si="1"/>
        <v>33223.699999999997</v>
      </c>
    </row>
    <row r="18" spans="1:14" ht="40.5" customHeight="1">
      <c r="A18" s="37" t="s">
        <v>72</v>
      </c>
      <c r="B18" s="29"/>
      <c r="C18" s="20"/>
      <c r="D18" s="20"/>
      <c r="E18" s="20">
        <v>4758.5200000000004</v>
      </c>
      <c r="F18" s="20">
        <v>5022.88</v>
      </c>
      <c r="G18" s="20">
        <v>108211.33</v>
      </c>
      <c r="H18" s="20">
        <v>7539.36</v>
      </c>
      <c r="I18" s="20">
        <v>5551.6</v>
      </c>
      <c r="J18" s="20">
        <v>3172.34</v>
      </c>
      <c r="K18" s="20">
        <v>5815.96</v>
      </c>
      <c r="L18" s="20"/>
      <c r="M18" s="20"/>
      <c r="N18" s="29">
        <f>SUM(B18:M18)</f>
        <v>140071.99</v>
      </c>
    </row>
    <row r="19" spans="1:14" ht="40.5" customHeight="1">
      <c r="A19" s="23" t="s">
        <v>105</v>
      </c>
      <c r="B19" s="28">
        <f>B20+B21+B22</f>
        <v>11025.55</v>
      </c>
      <c r="C19" s="28">
        <f t="shared" ref="C19:M19" si="4">C20+C21+C22</f>
        <v>9935.9500000000007</v>
      </c>
      <c r="D19" s="28">
        <f t="shared" si="4"/>
        <v>1581.55</v>
      </c>
      <c r="E19" s="28">
        <f t="shared" si="4"/>
        <v>11227.15</v>
      </c>
      <c r="F19" s="28">
        <f t="shared" si="4"/>
        <v>3447.55</v>
      </c>
      <c r="G19" s="28">
        <f t="shared" si="4"/>
        <v>4172.3500000000004</v>
      </c>
      <c r="H19" s="28">
        <f t="shared" si="4"/>
        <v>5241.8500000000004</v>
      </c>
      <c r="I19" s="28">
        <f t="shared" si="4"/>
        <v>-3030.7799999999997</v>
      </c>
      <c r="J19" s="28">
        <f t="shared" si="4"/>
        <v>8971.35</v>
      </c>
      <c r="K19" s="28">
        <f t="shared" si="4"/>
        <v>16095.9</v>
      </c>
      <c r="L19" s="28">
        <f t="shared" si="4"/>
        <v>2696.7700000000004</v>
      </c>
      <c r="M19" s="28">
        <f t="shared" si="4"/>
        <v>14319.83</v>
      </c>
      <c r="N19" s="19">
        <f t="shared" ref="N19:N22" si="5">SUM(B19:M19)</f>
        <v>85685.02</v>
      </c>
    </row>
    <row r="20" spans="1:14" ht="40.5" customHeight="1">
      <c r="A20" s="22" t="s">
        <v>106</v>
      </c>
      <c r="B20" s="29">
        <v>1425</v>
      </c>
      <c r="C20" s="20">
        <v>765</v>
      </c>
      <c r="D20" s="20">
        <v>1185</v>
      </c>
      <c r="E20" s="20">
        <v>585</v>
      </c>
      <c r="F20" s="20">
        <v>75</v>
      </c>
      <c r="G20" s="20">
        <v>1215</v>
      </c>
      <c r="H20" s="20">
        <v>840.65</v>
      </c>
      <c r="I20" s="20">
        <v>595</v>
      </c>
      <c r="J20" s="20">
        <v>682</v>
      </c>
      <c r="K20" s="20">
        <v>1519</v>
      </c>
      <c r="L20" s="20">
        <v>1581</v>
      </c>
      <c r="M20" s="20">
        <v>1643</v>
      </c>
      <c r="N20" s="20">
        <f t="shared" si="5"/>
        <v>12110.65</v>
      </c>
    </row>
    <row r="21" spans="1:14" ht="40.5" customHeight="1">
      <c r="A21" s="22" t="s">
        <v>107</v>
      </c>
      <c r="B21" s="29">
        <v>1903.75</v>
      </c>
      <c r="C21" s="20">
        <v>1903.75</v>
      </c>
      <c r="D21" s="20">
        <v>1903.75</v>
      </c>
      <c r="E21" s="20">
        <v>1903.75</v>
      </c>
      <c r="F21" s="20">
        <v>1903.75</v>
      </c>
      <c r="G21" s="20">
        <v>1903.75</v>
      </c>
      <c r="H21" s="20">
        <v>1903.75</v>
      </c>
      <c r="I21" s="20">
        <v>1903.75</v>
      </c>
      <c r="J21" s="20">
        <v>1991.76</v>
      </c>
      <c r="K21" s="29">
        <v>1991.76</v>
      </c>
      <c r="L21" s="20">
        <v>1991.76</v>
      </c>
      <c r="M21" s="20">
        <v>1991.76</v>
      </c>
      <c r="N21" s="20">
        <f t="shared" si="5"/>
        <v>23197.039999999994</v>
      </c>
    </row>
    <row r="22" spans="1:14" ht="40.5" customHeight="1">
      <c r="A22" s="27" t="s">
        <v>108</v>
      </c>
      <c r="B22" s="29">
        <v>7696.8</v>
      </c>
      <c r="C22" s="20">
        <v>7267.2</v>
      </c>
      <c r="D22" s="20">
        <v>-1507.2</v>
      </c>
      <c r="E22" s="20">
        <v>8738.4</v>
      </c>
      <c r="F22" s="20">
        <v>1468.8</v>
      </c>
      <c r="G22" s="20">
        <v>1053.5999999999999</v>
      </c>
      <c r="H22" s="20">
        <v>2497.4499999999998</v>
      </c>
      <c r="I22" s="20">
        <v>-5529.53</v>
      </c>
      <c r="J22" s="65">
        <v>6297.59</v>
      </c>
      <c r="K22" s="20">
        <v>12585.14</v>
      </c>
      <c r="L22" s="20">
        <v>-875.99</v>
      </c>
      <c r="M22" s="20">
        <v>10685.07</v>
      </c>
      <c r="N22" s="19">
        <f t="shared" si="5"/>
        <v>50377.33</v>
      </c>
    </row>
    <row r="23" spans="1:14" ht="39.75" customHeight="1">
      <c r="A23" s="23" t="s">
        <v>109</v>
      </c>
      <c r="B23" s="28">
        <v>23840.36</v>
      </c>
      <c r="C23" s="19">
        <v>23840.36</v>
      </c>
      <c r="D23" s="19">
        <v>23840.36</v>
      </c>
      <c r="E23" s="19">
        <v>23840.36</v>
      </c>
      <c r="F23" s="19">
        <v>23840.36</v>
      </c>
      <c r="G23" s="19">
        <v>23840.36</v>
      </c>
      <c r="H23" s="19">
        <v>23840.36</v>
      </c>
      <c r="I23" s="19">
        <v>23840.36</v>
      </c>
      <c r="J23" s="19">
        <v>23840.36</v>
      </c>
      <c r="K23" s="19">
        <v>23840.36</v>
      </c>
      <c r="L23" s="19">
        <v>23840.36</v>
      </c>
      <c r="M23" s="19">
        <v>23840.36</v>
      </c>
      <c r="N23" s="19">
        <f t="shared" si="1"/>
        <v>286084.31999999995</v>
      </c>
    </row>
    <row r="24" spans="1:14" ht="22.5" customHeight="1">
      <c r="A24" s="23" t="s">
        <v>27</v>
      </c>
      <c r="B24" s="28">
        <f>B4+B9+B14+B18+B23+B19</f>
        <v>147538.28999999998</v>
      </c>
      <c r="C24" s="28">
        <f t="shared" ref="C24:N24" si="6">C4+C9+C14+C18+C23+C19</f>
        <v>101552.26000000001</v>
      </c>
      <c r="D24" s="28">
        <f t="shared" si="6"/>
        <v>69238.240000000005</v>
      </c>
      <c r="E24" s="28">
        <f t="shared" si="6"/>
        <v>99421.99</v>
      </c>
      <c r="F24" s="28">
        <f t="shared" si="6"/>
        <v>102783.83000000002</v>
      </c>
      <c r="G24" s="28">
        <f t="shared" si="6"/>
        <v>182630.59</v>
      </c>
      <c r="H24" s="28">
        <f t="shared" si="6"/>
        <v>156275.84000000003</v>
      </c>
      <c r="I24" s="28">
        <f t="shared" si="6"/>
        <v>95438.880000000019</v>
      </c>
      <c r="J24" s="28">
        <f t="shared" si="6"/>
        <v>114557.76000000001</v>
      </c>
      <c r="K24" s="28">
        <f t="shared" si="6"/>
        <v>193643.23</v>
      </c>
      <c r="L24" s="28">
        <f t="shared" si="6"/>
        <v>79274.860000000015</v>
      </c>
      <c r="M24" s="28">
        <f t="shared" si="6"/>
        <v>111492.12000000001</v>
      </c>
      <c r="N24" s="28">
        <f t="shared" si="6"/>
        <v>1453847.8900000001</v>
      </c>
    </row>
    <row r="25" spans="1:14" ht="15.75">
      <c r="A25" s="81" t="s">
        <v>111</v>
      </c>
      <c r="B25" s="81"/>
      <c r="C25" s="81"/>
      <c r="D25" s="24"/>
      <c r="E25" s="24"/>
      <c r="F25" s="24"/>
      <c r="G25" s="24"/>
      <c r="H25" s="24"/>
      <c r="I25" s="24"/>
      <c r="J25" s="24"/>
      <c r="K25" s="24"/>
      <c r="L25" s="82" t="s">
        <v>31</v>
      </c>
      <c r="M25" s="82"/>
      <c r="N25" s="82"/>
    </row>
    <row r="26" spans="1:14" ht="15.75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5.75">
      <c r="A27" s="81" t="s">
        <v>29</v>
      </c>
      <c r="B27" s="81"/>
      <c r="C27" s="81"/>
      <c r="D27" s="24"/>
      <c r="E27" s="24"/>
      <c r="F27" s="24"/>
      <c r="G27" s="24"/>
      <c r="H27" s="24"/>
      <c r="I27" s="24"/>
      <c r="J27" s="24"/>
      <c r="K27" s="24"/>
      <c r="L27" s="82" t="s">
        <v>38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H33" sqref="H31:H33"/>
    </sheetView>
  </sheetViews>
  <sheetFormatPr defaultRowHeight="15"/>
  <cols>
    <col min="1" max="1" width="4.140625" customWidth="1"/>
    <col min="2" max="2" width="6.42578125" customWidth="1"/>
    <col min="3" max="3" width="49.85546875" customWidth="1"/>
    <col min="4" max="4" width="11.140625" customWidth="1"/>
    <col min="5" max="5" width="14.7109375" customWidth="1"/>
  </cols>
  <sheetData>
    <row r="1" spans="1:5">
      <c r="B1" t="s">
        <v>50</v>
      </c>
    </row>
    <row r="2" spans="1:5">
      <c r="C2" t="s">
        <v>49</v>
      </c>
    </row>
    <row r="3" spans="1:5">
      <c r="B3" t="s">
        <v>40</v>
      </c>
    </row>
    <row r="4" spans="1:5">
      <c r="A4" s="33" t="s">
        <v>41</v>
      </c>
      <c r="B4" s="33" t="s">
        <v>41</v>
      </c>
      <c r="C4" s="33"/>
      <c r="D4" s="33" t="s">
        <v>42</v>
      </c>
      <c r="E4" s="33" t="s">
        <v>43</v>
      </c>
    </row>
    <row r="5" spans="1:5">
      <c r="A5" s="34" t="s">
        <v>44</v>
      </c>
      <c r="B5" s="34" t="s">
        <v>45</v>
      </c>
      <c r="C5" s="34" t="s">
        <v>46</v>
      </c>
      <c r="D5" s="34" t="s">
        <v>47</v>
      </c>
      <c r="E5" s="34" t="s">
        <v>48</v>
      </c>
    </row>
    <row r="6" spans="1:5">
      <c r="A6" s="14">
        <v>1</v>
      </c>
      <c r="B6" s="14">
        <v>19</v>
      </c>
      <c r="C6" s="14" t="s">
        <v>51</v>
      </c>
      <c r="D6" s="35" t="s">
        <v>52</v>
      </c>
      <c r="E6" s="14"/>
    </row>
    <row r="7" spans="1:5">
      <c r="A7" s="14">
        <v>2</v>
      </c>
      <c r="B7" s="14">
        <v>80</v>
      </c>
      <c r="C7" s="14" t="s">
        <v>53</v>
      </c>
      <c r="D7" s="35" t="s">
        <v>54</v>
      </c>
      <c r="E7" s="14"/>
    </row>
    <row r="8" spans="1:5">
      <c r="A8" s="14">
        <v>3</v>
      </c>
      <c r="B8" s="14" t="s">
        <v>64</v>
      </c>
      <c r="C8" s="14" t="s">
        <v>55</v>
      </c>
      <c r="D8" s="35" t="s">
        <v>56</v>
      </c>
      <c r="E8" s="14"/>
    </row>
    <row r="9" spans="1:5">
      <c r="A9" s="14">
        <v>4</v>
      </c>
      <c r="B9" s="14">
        <v>11</v>
      </c>
      <c r="C9" s="14" t="s">
        <v>57</v>
      </c>
      <c r="D9" s="35" t="s">
        <v>58</v>
      </c>
      <c r="E9" s="14" t="s">
        <v>73</v>
      </c>
    </row>
    <row r="10" spans="1:5">
      <c r="A10" s="14">
        <v>5</v>
      </c>
      <c r="B10" s="14">
        <v>33</v>
      </c>
      <c r="C10" s="14" t="s">
        <v>59</v>
      </c>
      <c r="D10" s="35" t="s">
        <v>60</v>
      </c>
      <c r="E10" s="14"/>
    </row>
    <row r="11" spans="1:5">
      <c r="A11" s="14">
        <v>6</v>
      </c>
      <c r="B11" s="14">
        <v>34</v>
      </c>
      <c r="C11" s="14" t="s">
        <v>59</v>
      </c>
      <c r="D11" s="35" t="s">
        <v>61</v>
      </c>
      <c r="E11" s="14"/>
    </row>
    <row r="12" spans="1:5">
      <c r="A12" s="14">
        <v>7</v>
      </c>
      <c r="B12" s="14">
        <v>40</v>
      </c>
      <c r="C12" s="14" t="s">
        <v>62</v>
      </c>
      <c r="D12" s="35" t="s">
        <v>63</v>
      </c>
      <c r="E12" s="14"/>
    </row>
    <row r="13" spans="1:5">
      <c r="A13" s="14">
        <v>8</v>
      </c>
      <c r="B13" s="14" t="s">
        <v>64</v>
      </c>
      <c r="C13" s="14" t="s">
        <v>65</v>
      </c>
      <c r="D13" s="35" t="s">
        <v>66</v>
      </c>
      <c r="E13" s="14"/>
    </row>
    <row r="14" spans="1:5">
      <c r="A14" s="14">
        <v>9</v>
      </c>
      <c r="B14" s="14" t="s">
        <v>64</v>
      </c>
      <c r="C14" s="14" t="s">
        <v>68</v>
      </c>
      <c r="D14" s="35" t="s">
        <v>66</v>
      </c>
      <c r="E14" s="14"/>
    </row>
    <row r="15" spans="1:5">
      <c r="A15" s="14">
        <v>10</v>
      </c>
      <c r="B15" s="14"/>
      <c r="C15" s="14" t="s">
        <v>67</v>
      </c>
      <c r="D15" s="35"/>
      <c r="E15" s="14"/>
    </row>
    <row r="16" spans="1:5">
      <c r="A16" s="14">
        <v>11</v>
      </c>
      <c r="B16" s="14">
        <v>7</v>
      </c>
      <c r="C16" s="14" t="s">
        <v>69</v>
      </c>
      <c r="D16" s="35" t="s">
        <v>70</v>
      </c>
      <c r="E16" s="14"/>
    </row>
    <row r="17" spans="1:5">
      <c r="A17" s="14">
        <v>12</v>
      </c>
      <c r="B17" s="14">
        <v>34</v>
      </c>
      <c r="C17" s="14" t="s">
        <v>74</v>
      </c>
      <c r="D17" s="35" t="s">
        <v>75</v>
      </c>
      <c r="E17" s="14"/>
    </row>
    <row r="18" spans="1:5">
      <c r="A18" s="14">
        <v>13</v>
      </c>
      <c r="B18" s="14">
        <v>109</v>
      </c>
      <c r="C18" s="14" t="s">
        <v>59</v>
      </c>
      <c r="D18" s="35" t="s">
        <v>76</v>
      </c>
      <c r="E18" s="14"/>
    </row>
    <row r="19" spans="1:5">
      <c r="A19" s="14">
        <v>14</v>
      </c>
      <c r="B19" s="14">
        <v>104</v>
      </c>
      <c r="C19" s="14" t="s">
        <v>80</v>
      </c>
      <c r="D19" s="35" t="s">
        <v>77</v>
      </c>
      <c r="E19" s="14"/>
    </row>
    <row r="20" spans="1:5">
      <c r="A20" s="14">
        <v>15</v>
      </c>
      <c r="B20" s="14">
        <v>38</v>
      </c>
      <c r="C20" s="14" t="s">
        <v>78</v>
      </c>
      <c r="D20" s="35" t="s">
        <v>79</v>
      </c>
      <c r="E20" s="14"/>
    </row>
    <row r="21" spans="1:5">
      <c r="A21" s="14">
        <v>16</v>
      </c>
      <c r="B21" s="14">
        <v>109</v>
      </c>
      <c r="C21" s="14" t="s">
        <v>81</v>
      </c>
      <c r="D21" s="35" t="s">
        <v>82</v>
      </c>
      <c r="E21" s="14"/>
    </row>
    <row r="22" spans="1:5">
      <c r="A22" s="14">
        <v>17</v>
      </c>
      <c r="B22" s="14">
        <v>78</v>
      </c>
      <c r="C22" s="14" t="s">
        <v>83</v>
      </c>
      <c r="D22" s="35" t="s">
        <v>84</v>
      </c>
      <c r="E22" s="14"/>
    </row>
    <row r="23" spans="1:5">
      <c r="A23" s="14">
        <v>18</v>
      </c>
      <c r="B23" s="14">
        <v>31</v>
      </c>
      <c r="C23" s="14" t="s">
        <v>85</v>
      </c>
      <c r="D23" s="35" t="s">
        <v>86</v>
      </c>
      <c r="E23" s="14"/>
    </row>
    <row r="24" spans="1:5">
      <c r="A24" s="14">
        <v>19</v>
      </c>
      <c r="B24" s="14">
        <v>8</v>
      </c>
      <c r="C24" s="14" t="s">
        <v>87</v>
      </c>
      <c r="D24" s="35" t="s">
        <v>88</v>
      </c>
      <c r="E24" s="14"/>
    </row>
    <row r="25" spans="1:5">
      <c r="A25" s="14">
        <v>20</v>
      </c>
      <c r="B25" s="14">
        <v>31</v>
      </c>
      <c r="C25" s="14" t="s">
        <v>89</v>
      </c>
      <c r="D25" s="35" t="s">
        <v>90</v>
      </c>
      <c r="E25" s="14"/>
    </row>
    <row r="26" spans="1:5">
      <c r="A26" s="14">
        <v>21</v>
      </c>
      <c r="B26" s="14">
        <v>106</v>
      </c>
      <c r="C26" s="14" t="s">
        <v>91</v>
      </c>
      <c r="D26" s="35" t="s">
        <v>92</v>
      </c>
      <c r="E26" s="14"/>
    </row>
    <row r="27" spans="1:5">
      <c r="A27" s="14">
        <v>22</v>
      </c>
      <c r="B27" s="14">
        <v>110</v>
      </c>
      <c r="C27" s="14" t="s">
        <v>93</v>
      </c>
      <c r="D27" s="35" t="s">
        <v>94</v>
      </c>
      <c r="E27" s="14"/>
    </row>
    <row r="28" spans="1:5">
      <c r="A28" s="14">
        <v>23</v>
      </c>
      <c r="B28" s="14">
        <v>82</v>
      </c>
      <c r="C28" s="14" t="s">
        <v>95</v>
      </c>
      <c r="D28" s="35" t="s">
        <v>94</v>
      </c>
      <c r="E28" s="14"/>
    </row>
    <row r="29" spans="1:5">
      <c r="A29" s="14">
        <v>24</v>
      </c>
      <c r="B29" s="14" t="s">
        <v>96</v>
      </c>
      <c r="C29" s="14" t="s">
        <v>97</v>
      </c>
      <c r="D29" s="35" t="s">
        <v>94</v>
      </c>
      <c r="E29" s="14"/>
    </row>
    <row r="30" spans="1:5">
      <c r="A30" s="14"/>
      <c r="B30" s="14"/>
      <c r="C30" s="14" t="s">
        <v>98</v>
      </c>
      <c r="D30" s="35"/>
      <c r="E30" s="14"/>
    </row>
    <row r="31" spans="1:5">
      <c r="A31" s="14">
        <v>25</v>
      </c>
      <c r="B31" s="14" t="s">
        <v>64</v>
      </c>
      <c r="C31" s="14" t="s">
        <v>99</v>
      </c>
      <c r="D31" s="35" t="s">
        <v>100</v>
      </c>
      <c r="E31" s="14"/>
    </row>
    <row r="32" spans="1:5">
      <c r="A32" s="14">
        <v>26</v>
      </c>
      <c r="B32" s="14">
        <v>31</v>
      </c>
      <c r="C32" s="14" t="s">
        <v>101</v>
      </c>
      <c r="D32" s="35" t="s">
        <v>100</v>
      </c>
      <c r="E32" s="14"/>
    </row>
    <row r="33" spans="1:5">
      <c r="A33" s="14">
        <v>27</v>
      </c>
      <c r="B33" s="14">
        <v>34</v>
      </c>
      <c r="C33" s="14" t="s">
        <v>101</v>
      </c>
      <c r="D33" s="35" t="s">
        <v>102</v>
      </c>
      <c r="E33" s="14"/>
    </row>
    <row r="34" spans="1:5">
      <c r="A34" s="14">
        <v>28</v>
      </c>
      <c r="B34" s="14">
        <v>31</v>
      </c>
      <c r="C34" s="14" t="s">
        <v>103</v>
      </c>
      <c r="D34" s="35" t="s">
        <v>104</v>
      </c>
      <c r="E34" s="14"/>
    </row>
    <row r="35" spans="1:5">
      <c r="A35" s="14"/>
      <c r="B35" s="14"/>
      <c r="C35" s="14"/>
      <c r="D35" s="35"/>
      <c r="E35" s="14"/>
    </row>
    <row r="36" spans="1:5">
      <c r="A36" s="14"/>
      <c r="B36" s="14"/>
      <c r="C36" s="14"/>
      <c r="D36" s="35"/>
      <c r="E36" s="14"/>
    </row>
    <row r="37" spans="1:5">
      <c r="A37" s="14"/>
      <c r="B37" s="14"/>
      <c r="C37" s="14"/>
      <c r="D37" s="14"/>
      <c r="E37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C9" sqref="C9"/>
    </sheetView>
  </sheetViews>
  <sheetFormatPr defaultRowHeight="15"/>
  <cols>
    <col min="1" max="1" width="4.85546875" customWidth="1"/>
    <col min="2" max="2" width="55" customWidth="1"/>
    <col min="3" max="3" width="10.5703125" customWidth="1"/>
    <col min="4" max="4" width="12" customWidth="1"/>
  </cols>
  <sheetData>
    <row r="1" spans="1:4" ht="21">
      <c r="A1" s="1"/>
      <c r="B1" s="79" t="s">
        <v>113</v>
      </c>
      <c r="C1" s="79"/>
      <c r="D1" s="79"/>
    </row>
    <row r="2" spans="1:4" ht="15.75">
      <c r="A2" s="6"/>
      <c r="B2" s="77" t="s">
        <v>33</v>
      </c>
      <c r="C2" s="77"/>
      <c r="D2" s="77"/>
    </row>
    <row r="3" spans="1:4" ht="15.75">
      <c r="A3" s="6"/>
      <c r="B3" s="78" t="s">
        <v>71</v>
      </c>
      <c r="C3" s="78"/>
      <c r="D3" s="78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38"/>
      <c r="B5" s="39" t="s">
        <v>9</v>
      </c>
      <c r="C5" s="39"/>
      <c r="D5" s="38"/>
    </row>
    <row r="6" spans="1:4">
      <c r="A6" s="38">
        <v>1</v>
      </c>
      <c r="B6" s="38" t="s">
        <v>142</v>
      </c>
      <c r="C6" s="38">
        <v>4758.5200000000004</v>
      </c>
      <c r="D6" s="39">
        <v>4758.5200000000004</v>
      </c>
    </row>
    <row r="7" spans="1:4">
      <c r="A7" s="38"/>
      <c r="B7" s="39" t="s">
        <v>140</v>
      </c>
      <c r="C7" s="38"/>
      <c r="D7" s="38"/>
    </row>
    <row r="8" spans="1:4">
      <c r="A8" s="38"/>
      <c r="B8" s="39" t="s">
        <v>10</v>
      </c>
      <c r="C8" s="38"/>
      <c r="D8" s="39"/>
    </row>
    <row r="9" spans="1:4">
      <c r="A9" s="45">
        <v>1</v>
      </c>
      <c r="B9" s="44" t="s">
        <v>142</v>
      </c>
      <c r="C9" s="44">
        <v>5022.88</v>
      </c>
      <c r="D9" s="45">
        <f>C9+D6</f>
        <v>9781.4000000000015</v>
      </c>
    </row>
    <row r="10" spans="1:4">
      <c r="A10" s="44"/>
      <c r="B10" s="39" t="s">
        <v>11</v>
      </c>
      <c r="C10" s="44"/>
      <c r="D10" s="45"/>
    </row>
    <row r="11" spans="1:4">
      <c r="A11" s="44">
        <v>1</v>
      </c>
      <c r="B11" s="38" t="s">
        <v>142</v>
      </c>
      <c r="C11" s="44">
        <v>6080.33</v>
      </c>
      <c r="D11" s="44"/>
    </row>
    <row r="12" spans="1:4">
      <c r="A12" s="44">
        <v>2</v>
      </c>
      <c r="B12" s="44" t="s">
        <v>155</v>
      </c>
      <c r="C12" s="44">
        <v>102131</v>
      </c>
      <c r="D12" s="45"/>
    </row>
    <row r="13" spans="1:4">
      <c r="A13" s="44"/>
      <c r="B13" s="39" t="s">
        <v>153</v>
      </c>
      <c r="C13" s="45">
        <f>SUM(C11:C12)</f>
        <v>108211.33</v>
      </c>
      <c r="D13" s="45">
        <f>C13+D9</f>
        <v>117992.73000000001</v>
      </c>
    </row>
    <row r="14" spans="1:4">
      <c r="A14" s="44"/>
      <c r="B14" s="39" t="s">
        <v>12</v>
      </c>
      <c r="C14" s="44"/>
      <c r="D14" s="44"/>
    </row>
    <row r="15" spans="1:4">
      <c r="A15" s="44">
        <v>1</v>
      </c>
      <c r="B15" s="38" t="s">
        <v>142</v>
      </c>
      <c r="C15" s="44">
        <v>5815.96</v>
      </c>
      <c r="D15" s="45"/>
    </row>
    <row r="16" spans="1:4">
      <c r="A16" s="44">
        <v>2</v>
      </c>
      <c r="B16" s="38" t="s">
        <v>156</v>
      </c>
      <c r="C16" s="44">
        <v>444.9</v>
      </c>
      <c r="D16" s="44"/>
    </row>
    <row r="17" spans="1:4">
      <c r="A17" s="44">
        <v>3</v>
      </c>
      <c r="B17" s="38" t="s">
        <v>157</v>
      </c>
      <c r="C17" s="44">
        <v>1278.5</v>
      </c>
      <c r="D17" s="44"/>
    </row>
    <row r="18" spans="1:4">
      <c r="A18" s="44"/>
      <c r="B18" s="39" t="s">
        <v>158</v>
      </c>
      <c r="C18" s="45">
        <f>SUM(C15:C17)</f>
        <v>7539.36</v>
      </c>
      <c r="D18" s="45">
        <f>C18+D13</f>
        <v>125532.09000000001</v>
      </c>
    </row>
    <row r="19" spans="1:4">
      <c r="A19" s="44"/>
      <c r="B19" s="39" t="s">
        <v>13</v>
      </c>
      <c r="C19" s="44"/>
      <c r="D19" s="45"/>
    </row>
    <row r="20" spans="1:4">
      <c r="A20" s="44">
        <v>1</v>
      </c>
      <c r="B20" s="38" t="s">
        <v>142</v>
      </c>
      <c r="C20" s="44">
        <v>5551.6</v>
      </c>
      <c r="D20" s="45">
        <f>C20+D18</f>
        <v>131083.69</v>
      </c>
    </row>
    <row r="21" spans="1:4">
      <c r="A21" s="44"/>
      <c r="B21" s="39" t="s">
        <v>14</v>
      </c>
      <c r="C21" s="44"/>
      <c r="D21" s="45"/>
    </row>
    <row r="22" spans="1:4">
      <c r="A22" s="44">
        <v>1</v>
      </c>
      <c r="B22" s="38" t="s">
        <v>142</v>
      </c>
      <c r="C22" s="45">
        <v>3172.34</v>
      </c>
      <c r="D22" s="45">
        <f>C22+D20</f>
        <v>134256.03</v>
      </c>
    </row>
    <row r="23" spans="1:4">
      <c r="A23" s="44"/>
      <c r="B23" s="39" t="s">
        <v>15</v>
      </c>
      <c r="C23" s="44"/>
      <c r="D23" s="45"/>
    </row>
    <row r="24" spans="1:4">
      <c r="A24" s="44">
        <v>1</v>
      </c>
      <c r="B24" s="38" t="s">
        <v>142</v>
      </c>
      <c r="C24" s="44">
        <v>5815.96</v>
      </c>
      <c r="D24" s="45">
        <f>C24+D22</f>
        <v>140071.99</v>
      </c>
    </row>
    <row r="25" spans="1:4">
      <c r="A25" s="44"/>
      <c r="B25" s="48"/>
      <c r="C25" s="44"/>
      <c r="D25" s="44"/>
    </row>
    <row r="26" spans="1:4">
      <c r="A26" s="44"/>
      <c r="B26" s="46"/>
      <c r="C26" s="44"/>
      <c r="D26" s="44"/>
    </row>
    <row r="27" spans="1:4">
      <c r="A27" s="44"/>
      <c r="B27" s="48"/>
      <c r="C27" s="45"/>
      <c r="D27" s="45"/>
    </row>
    <row r="28" spans="1:4">
      <c r="A28" s="44"/>
      <c r="B28" s="48"/>
      <c r="C28" s="44"/>
      <c r="D28" s="44"/>
    </row>
    <row r="29" spans="1:4">
      <c r="A29" s="44"/>
      <c r="B29" s="46"/>
      <c r="C29" s="44"/>
      <c r="D29" s="44"/>
    </row>
    <row r="30" spans="1:4">
      <c r="A30" s="44"/>
      <c r="B30" s="48"/>
      <c r="C30" s="45"/>
      <c r="D30" s="45"/>
    </row>
    <row r="31" spans="1:4">
      <c r="A31" s="44"/>
      <c r="B31" s="48"/>
      <c r="C31" s="44"/>
      <c r="D31" s="44"/>
    </row>
    <row r="32" spans="1:4">
      <c r="A32" s="44"/>
      <c r="B32" s="46"/>
      <c r="C32" s="44"/>
      <c r="D32" s="45"/>
    </row>
    <row r="33" spans="1:4">
      <c r="A33" s="44"/>
      <c r="B33" s="48"/>
      <c r="C33" s="45"/>
      <c r="D33" s="45"/>
    </row>
    <row r="34" spans="1:4">
      <c r="A34" s="44"/>
      <c r="B34" s="46"/>
      <c r="C34" s="44"/>
      <c r="D34" s="44"/>
    </row>
    <row r="35" spans="1:4">
      <c r="A35" s="44"/>
      <c r="B35" s="48"/>
      <c r="C35" s="45"/>
      <c r="D35" s="45"/>
    </row>
    <row r="36" spans="1:4">
      <c r="A36" s="49"/>
      <c r="B36" s="49"/>
      <c r="C36" s="49"/>
      <c r="D36" s="4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2016-01-28T03:50:05Z</cp:lastPrinted>
  <dcterms:created xsi:type="dcterms:W3CDTF">2011-07-25T05:21:17Z</dcterms:created>
  <dcterms:modified xsi:type="dcterms:W3CDTF">2021-02-05T06:44:52Z</dcterms:modified>
</cp:coreProperties>
</file>