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7" i="9" l="1"/>
  <c r="D25" i="9"/>
  <c r="D10" i="6"/>
  <c r="D12" i="6" s="1"/>
  <c r="C21" i="9"/>
  <c r="C17" i="9"/>
  <c r="C13" i="9"/>
  <c r="C13" i="2"/>
  <c r="E4" i="5"/>
  <c r="C11" i="1"/>
  <c r="D11" i="1" s="1"/>
  <c r="C9" i="2"/>
  <c r="M4" i="5"/>
  <c r="L4" i="5"/>
  <c r="K4" i="5"/>
  <c r="J4" i="5"/>
  <c r="I4" i="5"/>
  <c r="H4" i="5"/>
  <c r="G4" i="5"/>
  <c r="F4" i="5"/>
  <c r="D4" i="5"/>
  <c r="C4" i="5"/>
  <c r="B4" i="5"/>
  <c r="C8" i="1"/>
  <c r="N23" i="5"/>
  <c r="N22" i="5"/>
  <c r="N21" i="5"/>
  <c r="M20" i="5"/>
  <c r="L20" i="5"/>
  <c r="K20" i="5"/>
  <c r="J20" i="5"/>
  <c r="I20" i="5"/>
  <c r="H20" i="5"/>
  <c r="G20" i="5"/>
  <c r="F20" i="5"/>
  <c r="E20" i="5"/>
  <c r="D20" i="5"/>
  <c r="C20" i="5"/>
  <c r="B20" i="5"/>
  <c r="N19" i="5"/>
  <c r="N18" i="5"/>
  <c r="N8" i="5"/>
  <c r="N13" i="5"/>
  <c r="N12" i="5"/>
  <c r="M9" i="5"/>
  <c r="L9" i="5"/>
  <c r="K9" i="5"/>
  <c r="J9" i="5"/>
  <c r="I9" i="5"/>
  <c r="H9" i="5"/>
  <c r="G9" i="5"/>
  <c r="F9" i="5"/>
  <c r="E9" i="5"/>
  <c r="D9" i="5"/>
  <c r="C9" i="5"/>
  <c r="B9" i="5"/>
  <c r="M15" i="5"/>
  <c r="L15" i="5"/>
  <c r="K15" i="5"/>
  <c r="I15" i="5"/>
  <c r="H15" i="5"/>
  <c r="G15" i="5"/>
  <c r="F15" i="5"/>
  <c r="E15" i="5"/>
  <c r="D15" i="5"/>
  <c r="C15" i="5"/>
  <c r="B15" i="5"/>
  <c r="I25" i="5" l="1"/>
  <c r="M25" i="5"/>
  <c r="H25" i="5"/>
  <c r="L25" i="5"/>
  <c r="B25" i="5"/>
  <c r="G25" i="5"/>
  <c r="K25" i="5"/>
  <c r="J25" i="5"/>
  <c r="F25" i="5"/>
  <c r="E25" i="5"/>
  <c r="D25" i="5"/>
  <c r="C25" i="5"/>
  <c r="N20" i="5"/>
  <c r="N6" i="5"/>
  <c r="N24" i="5"/>
  <c r="N14" i="5"/>
  <c r="N5" i="5"/>
  <c r="N4" i="5" l="1"/>
  <c r="N11" i="5"/>
  <c r="N10" i="5"/>
  <c r="N16" i="5" l="1"/>
  <c r="N17" i="5"/>
  <c r="N15" i="5"/>
  <c r="N9" i="5" l="1"/>
  <c r="N25" i="5" s="1"/>
</calcChain>
</file>

<file path=xl/sharedStrings.xml><?xml version="1.0" encoding="utf-8"?>
<sst xmlns="http://schemas.openxmlformats.org/spreadsheetml/2006/main" count="146" uniqueCount="87">
  <si>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</si>
  <si>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</si>
  <si>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</si>
  <si>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</si>
  <si>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</si>
  <si>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</si>
  <si>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</si>
  <si>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</si>
  <si>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</si>
  <si>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</si>
  <si>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</si>
  <si>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</si>
  <si>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</si>
  <si>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</si>
  <si>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</si>
  <si>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</si>
  <si>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</si>
  <si>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</si>
  <si>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</si>
  <si>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</si>
  <si>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</si>
  <si>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</si>
  <si>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</si>
  <si>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</si>
  <si>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</si>
  <si>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</si>
  <si>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</si>
  <si>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</si>
  <si>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</si>
  <si>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</si>
  <si>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</si>
  <si>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</si>
  <si>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</si>
  <si>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</si>
  <si>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</si>
  <si>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</si>
  <si>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</si>
  <si>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</si>
  <si>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</si>
  <si>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</si>
  <si>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</si>
  <si>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</si>
  <si>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</si>
  <si>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</si>
  <si>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</si>
  <si>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</si>
  <si>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</si>
  <si>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</si>
  <si>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</si>
  <si>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</si>
  <si>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</si>
  <si>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</si>
  <si>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М.Расковой,88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</si>
  <si>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</si>
  <si>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</si>
  <si>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</si>
  <si>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</si>
  <si>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</si>
  <si>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</si>
  <si>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Лицевой счет. Сводный расчет  2020г</t>
  </si>
  <si>
    <t>Лицевой счёт  2020г</t>
  </si>
  <si>
    <t>Лицевой счёт 2020г</t>
  </si>
  <si>
    <t>Квартира №9.Выяснение причины подтопления</t>
  </si>
  <si>
    <t>Квартира №3.Замена радиатора</t>
  </si>
  <si>
    <t>Итого:</t>
  </si>
  <si>
    <t>Уборка снега на чердаке и запенивание щелей</t>
  </si>
  <si>
    <t>Замена доводчика</t>
  </si>
  <si>
    <t>Наклейка информационных табличек</t>
  </si>
  <si>
    <t>ИТОГО за февраль</t>
  </si>
  <si>
    <t>Установка манометра на ХВС</t>
  </si>
  <si>
    <t>Дезинфекция</t>
  </si>
  <si>
    <t>Итого за апрель</t>
  </si>
  <si>
    <t>Дезинфекция подъезда</t>
  </si>
  <si>
    <t>Замена светильника 12В</t>
  </si>
  <si>
    <t>Наклейки курение запрещено</t>
  </si>
  <si>
    <t>Наклейки доска объявления</t>
  </si>
  <si>
    <t>Итого за июнь</t>
  </si>
  <si>
    <t>Скос травы на придомовой территории</t>
  </si>
  <si>
    <t>Покраска мусорных баков</t>
  </si>
  <si>
    <t>Итого за июль</t>
  </si>
  <si>
    <t>Итого за август</t>
  </si>
  <si>
    <t>Текущий ремонт домофонов Замена доводчика входной двери Подъезд №1</t>
  </si>
  <si>
    <t>Замена лампочек 6шт</t>
  </si>
  <si>
    <t xml:space="preserve">Замена светильника </t>
  </si>
  <si>
    <t>Установка дифлекторов вентиляции</t>
  </si>
  <si>
    <t>Замена светильника 1шт</t>
  </si>
  <si>
    <t>Новогодние украшения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</si>
</sst>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/>
    </xf>
    <xf numFmtId="0" fontId="9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B21" sqref="B2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6" t="s">
        <v>60</v>
      </c>
      <c r="C1" s="86"/>
      <c r="D1" s="86"/>
      <c r="E1" s="7"/>
      <c r="F1" s="7"/>
      <c r="G1" s="7"/>
      <c r="H1" s="7"/>
    </row>
    <row r="2" spans="1:8" ht="15.95" customHeight="1" x14ac:dyDescent="0.25">
      <c r="A2" s="1"/>
      <c r="B2" s="2" t="s">
        <v>52</v>
      </c>
      <c r="C2" s="38"/>
      <c r="D2" s="38"/>
      <c r="E2" s="1"/>
      <c r="F2" s="1"/>
      <c r="G2" s="1"/>
      <c r="H2" s="1"/>
    </row>
    <row r="3" spans="1:8" ht="15.95" customHeight="1" x14ac:dyDescent="0.25">
      <c r="A3" s="1"/>
      <c r="B3" s="85" t="s">
        <v>4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x14ac:dyDescent="0.25">
      <c r="A6" s="55">
        <v>1</v>
      </c>
      <c r="B6" s="55" t="s">
        <v>62</v>
      </c>
      <c r="C6" s="55">
        <v>285.5</v>
      </c>
      <c r="D6" s="56"/>
      <c r="E6" s="6"/>
      <c r="F6" s="1"/>
    </row>
    <row r="7" spans="1:8" x14ac:dyDescent="0.25">
      <c r="A7" s="55">
        <v>2</v>
      </c>
      <c r="B7" s="55" t="s">
        <v>63</v>
      </c>
      <c r="C7" s="55">
        <v>600</v>
      </c>
      <c r="D7" s="56"/>
      <c r="E7" s="6"/>
      <c r="F7" s="1"/>
    </row>
    <row r="8" spans="1:8" x14ac:dyDescent="0.25">
      <c r="A8" s="55"/>
      <c r="B8" s="56" t="s">
        <v>64</v>
      </c>
      <c r="C8" s="56">
        <f>SUM(C6:C7)</f>
        <v>885.5</v>
      </c>
      <c r="D8" s="56">
        <v>885.5</v>
      </c>
      <c r="E8" s="6"/>
      <c r="F8" s="1"/>
    </row>
    <row r="9" spans="1:8" x14ac:dyDescent="0.25">
      <c r="A9" s="55"/>
      <c r="B9" s="56" t="s">
        <v>5</v>
      </c>
      <c r="C9" s="55"/>
      <c r="D9" s="55"/>
      <c r="E9" s="6"/>
      <c r="F9" s="1"/>
    </row>
    <row r="10" spans="1:8" x14ac:dyDescent="0.25">
      <c r="A10" s="55">
        <v>1</v>
      </c>
      <c r="B10" s="55" t="s">
        <v>69</v>
      </c>
      <c r="C10" s="55">
        <v>2091.4</v>
      </c>
      <c r="D10" s="56"/>
      <c r="E10" s="6"/>
      <c r="F10" s="1"/>
    </row>
    <row r="11" spans="1:8" x14ac:dyDescent="0.25">
      <c r="A11" s="55"/>
      <c r="B11" s="56" t="s">
        <v>68</v>
      </c>
      <c r="C11" s="56">
        <f>SUM(C10)</f>
        <v>2091.4</v>
      </c>
      <c r="D11" s="56">
        <f>D8+C11</f>
        <v>2976.9</v>
      </c>
      <c r="E11" s="6"/>
      <c r="F11" s="1"/>
    </row>
    <row r="12" spans="1:8" s="5" customFormat="1" x14ac:dyDescent="0.25">
      <c r="A12" s="55"/>
      <c r="B12" s="55"/>
      <c r="C12" s="55"/>
      <c r="D12" s="56"/>
      <c r="E12" s="11"/>
      <c r="F12" s="4"/>
    </row>
    <row r="13" spans="1:8" s="5" customFormat="1" x14ac:dyDescent="0.25">
      <c r="A13" s="55"/>
      <c r="B13" s="55"/>
      <c r="C13" s="55"/>
      <c r="D13" s="56"/>
      <c r="E13" s="4"/>
      <c r="F13" s="4"/>
    </row>
    <row r="14" spans="1:8" x14ac:dyDescent="0.25">
      <c r="A14" s="55"/>
      <c r="B14" s="55"/>
      <c r="C14" s="55"/>
      <c r="D14" s="56"/>
      <c r="E14" s="1"/>
      <c r="F14" s="1"/>
    </row>
    <row r="15" spans="1:8" x14ac:dyDescent="0.25">
      <c r="A15" s="55"/>
      <c r="B15" s="56"/>
      <c r="C15" s="55"/>
      <c r="D15" s="55"/>
      <c r="E15" s="1"/>
      <c r="F15" s="1"/>
    </row>
    <row r="16" spans="1:8" x14ac:dyDescent="0.25">
      <c r="A16" s="55"/>
      <c r="B16" s="55"/>
      <c r="C16" s="55"/>
      <c r="D16" s="56"/>
      <c r="E16" s="1"/>
      <c r="F16" s="1"/>
    </row>
    <row r="17" spans="1:6" x14ac:dyDescent="0.25">
      <c r="A17" s="55"/>
      <c r="B17" s="56"/>
      <c r="C17" s="55"/>
      <c r="D17" s="55"/>
      <c r="E17" s="1"/>
      <c r="F17" s="1"/>
    </row>
    <row r="18" spans="1:6" x14ac:dyDescent="0.25">
      <c r="A18" s="55"/>
      <c r="B18" s="55"/>
      <c r="C18" s="55"/>
      <c r="D18" s="56"/>
      <c r="E18" s="1"/>
      <c r="F18" s="1"/>
    </row>
    <row r="19" spans="1:6" s="5" customFormat="1" x14ac:dyDescent="0.25">
      <c r="A19" s="55"/>
      <c r="B19" s="56"/>
      <c r="C19" s="55"/>
      <c r="D19" s="55"/>
      <c r="E19" s="4"/>
      <c r="F19" s="4"/>
    </row>
    <row r="20" spans="1:6" s="5" customFormat="1" x14ac:dyDescent="0.25">
      <c r="A20" s="55"/>
      <c r="B20" s="55"/>
      <c r="C20" s="55"/>
      <c r="D20" s="56"/>
      <c r="E20" s="4"/>
      <c r="F20" s="4"/>
    </row>
    <row r="21" spans="1:6" x14ac:dyDescent="0.25">
      <c r="A21" s="55"/>
      <c r="B21" s="56"/>
      <c r="C21" s="55"/>
      <c r="D21" s="55"/>
      <c r="E21" s="1"/>
      <c r="F21" s="1"/>
    </row>
    <row r="22" spans="1:6" x14ac:dyDescent="0.25">
      <c r="A22" s="55"/>
      <c r="B22" s="55"/>
      <c r="C22" s="55"/>
      <c r="D22" s="56"/>
      <c r="E22" s="1"/>
      <c r="F22" s="1"/>
    </row>
    <row r="23" spans="1:6" x14ac:dyDescent="0.25">
      <c r="A23" s="55"/>
      <c r="B23" s="56"/>
      <c r="C23" s="55"/>
      <c r="D23" s="55"/>
      <c r="E23" s="1"/>
      <c r="F23" s="1"/>
    </row>
    <row r="24" spans="1:6" x14ac:dyDescent="0.25">
      <c r="A24" s="55"/>
      <c r="B24" s="56"/>
      <c r="C24" s="55"/>
      <c r="D24" s="55"/>
      <c r="E24" s="1"/>
      <c r="F24" s="1"/>
    </row>
    <row r="25" spans="1:6" x14ac:dyDescent="0.25">
      <c r="A25" s="55"/>
      <c r="B25" s="55"/>
      <c r="C25" s="55"/>
      <c r="D25" s="55"/>
      <c r="E25" s="1"/>
      <c r="F25" s="1"/>
    </row>
    <row r="26" spans="1:6" x14ac:dyDescent="0.25">
      <c r="A26" s="55"/>
      <c r="B26" s="55"/>
      <c r="C26" s="55"/>
      <c r="D26" s="56"/>
      <c r="E26" s="1"/>
      <c r="F26" s="1"/>
    </row>
    <row r="27" spans="1:6" x14ac:dyDescent="0.25">
      <c r="A27" s="55"/>
      <c r="B27" s="56"/>
      <c r="C27" s="56"/>
      <c r="D27" s="56"/>
      <c r="E27" s="1"/>
      <c r="F27" s="1"/>
    </row>
    <row r="28" spans="1:6" x14ac:dyDescent="0.25">
      <c r="A28" s="55"/>
      <c r="B28" s="57"/>
      <c r="C28" s="55"/>
      <c r="D28" s="55"/>
      <c r="E28" s="1"/>
      <c r="F28" s="1"/>
    </row>
    <row r="29" spans="1:6" x14ac:dyDescent="0.25">
      <c r="A29" s="58"/>
      <c r="B29" s="58"/>
      <c r="C29" s="58"/>
      <c r="D29" s="58"/>
    </row>
    <row r="30" spans="1:6" x14ac:dyDescent="0.25">
      <c r="A30" s="58"/>
      <c r="B30" s="58"/>
      <c r="C30" s="58"/>
      <c r="D30" s="58"/>
    </row>
    <row r="31" spans="1:6" x14ac:dyDescent="0.25">
      <c r="A31" s="58"/>
      <c r="B31" s="58"/>
      <c r="C31" s="58"/>
      <c r="D31" s="58"/>
    </row>
    <row r="32" spans="1:6" x14ac:dyDescent="0.25">
      <c r="A32" s="58"/>
      <c r="B32" s="58"/>
      <c r="C32" s="58"/>
      <c r="D32" s="58"/>
    </row>
    <row r="33" spans="1:4" x14ac:dyDescent="0.25">
      <c r="A33" s="58"/>
      <c r="B33" s="58"/>
      <c r="C33" s="58"/>
      <c r="D33" s="58"/>
    </row>
    <row r="34" spans="1:4" x14ac:dyDescent="0.25">
      <c r="A34" s="58"/>
      <c r="B34" s="58"/>
      <c r="C34" s="58"/>
      <c r="D34" s="58"/>
    </row>
    <row r="35" spans="1:4" x14ac:dyDescent="0.25">
      <c r="A35" s="58"/>
      <c r="B35" s="58"/>
      <c r="C35" s="58"/>
      <c r="D35" s="58"/>
    </row>
    <row r="36" spans="1:4" x14ac:dyDescent="0.25">
      <c r="A36" s="58"/>
      <c r="B36" s="58"/>
      <c r="C36" s="58"/>
      <c r="D36" s="58"/>
    </row>
    <row r="37" spans="1:4" x14ac:dyDescent="0.25">
      <c r="A37" s="58"/>
      <c r="B37" s="58"/>
      <c r="C37" s="58"/>
      <c r="D37" s="58"/>
    </row>
    <row r="38" spans="1:4" x14ac:dyDescent="0.25">
      <c r="A38" s="58"/>
      <c r="B38" s="58"/>
      <c r="C38" s="58"/>
      <c r="D38" s="58"/>
    </row>
    <row r="39" spans="1:4" x14ac:dyDescent="0.25">
      <c r="A39" s="58"/>
      <c r="B39" s="58"/>
      <c r="C39" s="58"/>
      <c r="D39" s="5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B16" sqref="B16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8" customWidth="1"/>
    <col min="12" max="12" width="9.140625" customWidth="1"/>
  </cols>
  <sheetData>
    <row r="1" spans="1:15" ht="15.95" customHeight="1" x14ac:dyDescent="0.35">
      <c r="A1" s="1"/>
      <c r="B1" s="86" t="s">
        <v>60</v>
      </c>
      <c r="C1" s="86"/>
      <c r="D1" s="86"/>
      <c r="E1" s="7"/>
      <c r="F1" s="7"/>
      <c r="G1" s="7"/>
    </row>
    <row r="2" spans="1:15" ht="15.95" customHeight="1" x14ac:dyDescent="0.25">
      <c r="A2" s="1"/>
      <c r="B2" s="2" t="s">
        <v>52</v>
      </c>
      <c r="C2" s="38"/>
      <c r="D2" s="38"/>
      <c r="E2" s="1"/>
      <c r="F2" s="1"/>
      <c r="G2" s="1"/>
    </row>
    <row r="3" spans="1:15" ht="15.95" customHeight="1" x14ac:dyDescent="0.25">
      <c r="A3" s="1"/>
      <c r="B3" s="85" t="s">
        <v>6</v>
      </c>
      <c r="C3" s="85"/>
      <c r="D3" s="85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5</v>
      </c>
      <c r="C5" s="8"/>
      <c r="D5" s="8"/>
      <c r="E5" s="1"/>
      <c r="F5" s="1"/>
      <c r="G5" s="1"/>
    </row>
    <row r="6" spans="1:15" x14ac:dyDescent="0.25">
      <c r="A6" s="59">
        <v>1</v>
      </c>
      <c r="B6" s="55" t="s">
        <v>65</v>
      </c>
      <c r="C6" s="59">
        <v>1141</v>
      </c>
      <c r="D6" s="60"/>
      <c r="E6" s="1"/>
      <c r="F6" s="1"/>
      <c r="G6" s="1"/>
    </row>
    <row r="7" spans="1:15" s="1" customFormat="1" x14ac:dyDescent="0.25">
      <c r="A7" s="55">
        <v>2</v>
      </c>
      <c r="B7" s="55" t="s">
        <v>66</v>
      </c>
      <c r="C7" s="55">
        <v>3200</v>
      </c>
      <c r="D7" s="55"/>
      <c r="H7"/>
      <c r="I7"/>
      <c r="J7"/>
      <c r="K7"/>
      <c r="L7"/>
      <c r="M7"/>
      <c r="N7"/>
      <c r="O7"/>
    </row>
    <row r="8" spans="1:15" s="4" customFormat="1" x14ac:dyDescent="0.25">
      <c r="A8" s="55">
        <v>3</v>
      </c>
      <c r="B8" s="55" t="s">
        <v>67</v>
      </c>
      <c r="C8" s="55">
        <v>180</v>
      </c>
      <c r="D8" s="56"/>
      <c r="F8" s="46"/>
      <c r="H8"/>
      <c r="I8"/>
      <c r="J8"/>
      <c r="K8"/>
      <c r="L8"/>
      <c r="M8"/>
      <c r="N8"/>
      <c r="O8"/>
    </row>
    <row r="9" spans="1:15" s="4" customFormat="1" x14ac:dyDescent="0.25">
      <c r="A9" s="55"/>
      <c r="B9" s="56" t="s">
        <v>68</v>
      </c>
      <c r="C9" s="56">
        <f>SUM(C6:C8)</f>
        <v>4521</v>
      </c>
      <c r="D9" s="56">
        <v>4521</v>
      </c>
      <c r="H9"/>
      <c r="I9"/>
      <c r="J9"/>
      <c r="K9"/>
      <c r="L9"/>
      <c r="M9"/>
      <c r="N9"/>
      <c r="O9"/>
    </row>
    <row r="10" spans="1:15" s="4" customFormat="1" x14ac:dyDescent="0.25">
      <c r="A10" s="55"/>
      <c r="B10" s="56" t="s">
        <v>9</v>
      </c>
      <c r="C10" s="55"/>
      <c r="D10" s="56"/>
      <c r="H10"/>
      <c r="I10"/>
      <c r="J10"/>
      <c r="K10"/>
      <c r="L10"/>
      <c r="M10"/>
      <c r="N10"/>
      <c r="O10"/>
    </row>
    <row r="11" spans="1:15" s="4" customFormat="1" x14ac:dyDescent="0.25">
      <c r="A11" s="55">
        <v>1</v>
      </c>
      <c r="B11" s="55" t="s">
        <v>74</v>
      </c>
      <c r="C11" s="55">
        <v>105</v>
      </c>
      <c r="D11" s="56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5">
        <v>2</v>
      </c>
      <c r="B12" s="55" t="s">
        <v>75</v>
      </c>
      <c r="C12" s="55">
        <v>201</v>
      </c>
      <c r="D12" s="56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5"/>
      <c r="B13" s="56" t="s">
        <v>76</v>
      </c>
      <c r="C13" s="56">
        <f>SUM(C11:C12)</f>
        <v>306</v>
      </c>
      <c r="D13" s="56">
        <v>4827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5"/>
      <c r="B14" s="56" t="s">
        <v>12</v>
      </c>
      <c r="C14" s="55"/>
      <c r="D14" s="56"/>
      <c r="H14"/>
      <c r="I14"/>
      <c r="J14"/>
      <c r="K14"/>
      <c r="L14"/>
      <c r="M14"/>
      <c r="N14"/>
      <c r="O14"/>
    </row>
    <row r="15" spans="1:15" s="1" customFormat="1" ht="30" x14ac:dyDescent="0.25">
      <c r="A15" s="55">
        <v>1</v>
      </c>
      <c r="B15" s="55" t="s">
        <v>81</v>
      </c>
      <c r="C15" s="56">
        <v>3200</v>
      </c>
      <c r="D15" s="56">
        <v>8027</v>
      </c>
      <c r="H15"/>
      <c r="I15"/>
      <c r="J15"/>
      <c r="K15"/>
      <c r="L15"/>
      <c r="M15"/>
      <c r="N15"/>
      <c r="O15"/>
    </row>
    <row r="16" spans="1:15" s="1" customFormat="1" x14ac:dyDescent="0.25">
      <c r="A16" s="55"/>
      <c r="B16" s="55"/>
      <c r="C16" s="55"/>
      <c r="D16" s="55"/>
      <c r="H16"/>
      <c r="I16"/>
      <c r="J16"/>
      <c r="K16"/>
      <c r="L16"/>
      <c r="M16"/>
      <c r="N16"/>
      <c r="O16"/>
    </row>
    <row r="17" spans="1:15" s="1" customFormat="1" x14ac:dyDescent="0.25">
      <c r="A17" s="55"/>
      <c r="B17" s="55"/>
      <c r="C17" s="55"/>
      <c r="D17" s="56"/>
      <c r="H17"/>
      <c r="I17"/>
      <c r="J17"/>
      <c r="K17"/>
      <c r="L17"/>
      <c r="M17"/>
      <c r="N17"/>
      <c r="O17"/>
    </row>
    <row r="18" spans="1:15" s="1" customFormat="1" x14ac:dyDescent="0.25">
      <c r="A18" s="55"/>
      <c r="B18" s="55"/>
      <c r="C18" s="55"/>
      <c r="D18" s="55"/>
      <c r="H18"/>
      <c r="I18"/>
      <c r="J18"/>
      <c r="K18"/>
      <c r="L18"/>
      <c r="M18"/>
      <c r="N18"/>
      <c r="O18"/>
    </row>
    <row r="19" spans="1:15" s="4" customFormat="1" x14ac:dyDescent="0.25">
      <c r="A19" s="55"/>
      <c r="B19" s="55"/>
      <c r="C19" s="55"/>
      <c r="D19" s="56"/>
      <c r="H19"/>
      <c r="I19"/>
      <c r="J19"/>
      <c r="K19"/>
      <c r="L19"/>
      <c r="M19"/>
      <c r="N19"/>
      <c r="O19"/>
    </row>
    <row r="20" spans="1:15" s="4" customFormat="1" x14ac:dyDescent="0.25">
      <c r="A20" s="56"/>
      <c r="B20" s="55"/>
      <c r="C20" s="55"/>
      <c r="D20" s="56"/>
      <c r="H20"/>
      <c r="I20"/>
      <c r="J20"/>
      <c r="K20"/>
      <c r="L20"/>
      <c r="M20"/>
      <c r="N20"/>
      <c r="O20"/>
    </row>
    <row r="21" spans="1:15" s="1" customFormat="1" x14ac:dyDescent="0.25">
      <c r="A21" s="55"/>
      <c r="B21" s="56"/>
      <c r="C21" s="56"/>
      <c r="D21" s="56"/>
      <c r="H21"/>
      <c r="I21"/>
      <c r="J21"/>
      <c r="K21"/>
      <c r="L21"/>
      <c r="M21"/>
      <c r="N21"/>
      <c r="O21"/>
    </row>
    <row r="22" spans="1:15" s="1" customFormat="1" x14ac:dyDescent="0.25">
      <c r="A22" s="55"/>
      <c r="B22" s="55"/>
      <c r="C22" s="55"/>
      <c r="D22" s="56"/>
      <c r="H22"/>
      <c r="I22"/>
      <c r="J22"/>
      <c r="K22"/>
      <c r="L22"/>
      <c r="M22"/>
      <c r="N22"/>
      <c r="O22"/>
    </row>
    <row r="23" spans="1:15" s="1" customFormat="1" x14ac:dyDescent="0.25">
      <c r="A23" s="55"/>
      <c r="B23" s="55"/>
      <c r="C23" s="55"/>
      <c r="D23" s="55"/>
      <c r="H23"/>
      <c r="I23"/>
      <c r="J23"/>
      <c r="K23"/>
      <c r="L23"/>
      <c r="M23"/>
      <c r="N23"/>
      <c r="O23"/>
    </row>
    <row r="24" spans="1:15" s="1" customFormat="1" x14ac:dyDescent="0.25">
      <c r="A24" s="55"/>
      <c r="B24" s="55"/>
      <c r="C24" s="55"/>
      <c r="D24" s="56"/>
      <c r="H24"/>
      <c r="I24"/>
      <c r="J24"/>
      <c r="K24"/>
      <c r="L24"/>
      <c r="M24"/>
      <c r="N24"/>
      <c r="O24"/>
    </row>
    <row r="25" spans="1:15" s="4" customFormat="1" x14ac:dyDescent="0.25">
      <c r="A25" s="56"/>
      <c r="B25" s="56"/>
      <c r="C25" s="56"/>
      <c r="D25" s="56"/>
      <c r="H25"/>
      <c r="I25"/>
      <c r="J25"/>
      <c r="K25"/>
      <c r="L25"/>
      <c r="M25"/>
      <c r="N25"/>
      <c r="O25"/>
    </row>
    <row r="26" spans="1:15" s="1" customFormat="1" x14ac:dyDescent="0.25">
      <c r="A26" s="55"/>
      <c r="B26" s="55"/>
      <c r="C26" s="55"/>
      <c r="D26" s="55"/>
      <c r="H26"/>
      <c r="I26"/>
      <c r="J26"/>
      <c r="K26"/>
      <c r="L26"/>
      <c r="M26"/>
      <c r="N26"/>
      <c r="O26"/>
    </row>
    <row r="27" spans="1:15" s="1" customFormat="1" x14ac:dyDescent="0.25">
      <c r="A27" s="55"/>
      <c r="B27" s="55"/>
      <c r="C27" s="55"/>
      <c r="D27" s="55"/>
      <c r="H27"/>
      <c r="I27"/>
      <c r="J27"/>
      <c r="K27"/>
      <c r="L27"/>
      <c r="M27"/>
      <c r="N27"/>
      <c r="O27"/>
    </row>
    <row r="28" spans="1:15" s="1" customFormat="1" x14ac:dyDescent="0.25">
      <c r="A28" s="55"/>
      <c r="B28" s="56"/>
      <c r="C28" s="56"/>
      <c r="D28" s="56"/>
      <c r="H28"/>
      <c r="I28"/>
      <c r="J28"/>
      <c r="K28"/>
      <c r="L28"/>
      <c r="M28"/>
      <c r="N28"/>
      <c r="O28"/>
    </row>
    <row r="29" spans="1:15" s="1" customFormat="1" x14ac:dyDescent="0.25">
      <c r="A29" s="56"/>
      <c r="B29" s="56"/>
      <c r="C29" s="56"/>
      <c r="D29" s="56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55"/>
      <c r="B30" s="55"/>
      <c r="C30" s="55"/>
      <c r="D30" s="55"/>
      <c r="H30"/>
      <c r="I30"/>
      <c r="J30"/>
      <c r="K30"/>
      <c r="L30"/>
      <c r="M30"/>
      <c r="N30"/>
      <c r="O30"/>
    </row>
    <row r="31" spans="1:15" s="1" customFormat="1" x14ac:dyDescent="0.25">
      <c r="A31" s="55"/>
      <c r="B31" s="55"/>
      <c r="C31" s="55"/>
      <c r="D31" s="56"/>
      <c r="H31"/>
      <c r="I31"/>
      <c r="J31"/>
      <c r="K31"/>
      <c r="L31"/>
      <c r="M31"/>
      <c r="N31"/>
      <c r="O31"/>
    </row>
    <row r="32" spans="1:15" s="1" customFormat="1" x14ac:dyDescent="0.25">
      <c r="A32" s="55"/>
      <c r="B32" s="55"/>
      <c r="C32" s="56"/>
      <c r="D32" s="56"/>
    </row>
    <row r="33" spans="1:4" x14ac:dyDescent="0.25">
      <c r="A33" s="61"/>
      <c r="B33" s="62"/>
      <c r="C33" s="61"/>
      <c r="D33" s="61"/>
    </row>
    <row r="34" spans="1:4" x14ac:dyDescent="0.25">
      <c r="A34" s="61"/>
      <c r="B34" s="63"/>
      <c r="C34" s="61"/>
      <c r="D34" s="61"/>
    </row>
    <row r="35" spans="1:4" x14ac:dyDescent="0.25">
      <c r="A35" s="61"/>
      <c r="B35" s="63"/>
      <c r="C35" s="61"/>
      <c r="D35" s="61"/>
    </row>
    <row r="36" spans="1:4" x14ac:dyDescent="0.25">
      <c r="A36" s="61"/>
      <c r="B36" s="63"/>
      <c r="C36" s="61"/>
      <c r="D36" s="61"/>
    </row>
    <row r="37" spans="1:4" x14ac:dyDescent="0.25">
      <c r="A37" s="61"/>
      <c r="B37" s="62"/>
      <c r="C37" s="64"/>
      <c r="D37" s="64"/>
    </row>
    <row r="38" spans="1:4" x14ac:dyDescent="0.25">
      <c r="A38" s="61"/>
      <c r="B38" s="62"/>
      <c r="C38" s="61"/>
      <c r="D38" s="61"/>
    </row>
    <row r="39" spans="1:4" x14ac:dyDescent="0.25">
      <c r="A39" s="61"/>
      <c r="B39" s="63"/>
      <c r="C39" s="61"/>
      <c r="D39" s="61"/>
    </row>
    <row r="40" spans="1:4" x14ac:dyDescent="0.25">
      <c r="A40" s="61"/>
      <c r="B40" s="62"/>
      <c r="C40" s="64"/>
      <c r="D40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6" t="s">
        <v>60</v>
      </c>
      <c r="C1" s="86"/>
      <c r="D1" s="86"/>
    </row>
    <row r="2" spans="1:4" ht="15.75" x14ac:dyDescent="0.25">
      <c r="A2" s="1"/>
      <c r="B2" s="2" t="s">
        <v>52</v>
      </c>
      <c r="C2" s="38"/>
      <c r="D2" s="38"/>
    </row>
    <row r="3" spans="1:4" ht="15.75" x14ac:dyDescent="0.25">
      <c r="A3" s="1"/>
      <c r="B3" s="85" t="s">
        <v>34</v>
      </c>
      <c r="C3" s="85"/>
      <c r="D3" s="85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55"/>
      <c r="B5" s="56" t="s">
        <v>8</v>
      </c>
      <c r="C5" s="55"/>
      <c r="D5" s="55"/>
    </row>
    <row r="6" spans="1:4" x14ac:dyDescent="0.25">
      <c r="A6" s="55">
        <v>1</v>
      </c>
      <c r="B6" s="55" t="s">
        <v>73</v>
      </c>
      <c r="C6" s="65">
        <v>841.45</v>
      </c>
      <c r="D6" s="56">
        <v>841.45</v>
      </c>
    </row>
    <row r="7" spans="1:4" x14ac:dyDescent="0.25">
      <c r="A7" s="55"/>
      <c r="B7" s="56" t="s">
        <v>12</v>
      </c>
      <c r="C7" s="65"/>
      <c r="D7" s="56"/>
    </row>
    <row r="8" spans="1:4" x14ac:dyDescent="0.25">
      <c r="A8" s="55">
        <v>1</v>
      </c>
      <c r="B8" s="55" t="s">
        <v>82</v>
      </c>
      <c r="C8" s="84">
        <v>235.75</v>
      </c>
      <c r="D8" s="56">
        <v>1077.2</v>
      </c>
    </row>
    <row r="9" spans="1:4" x14ac:dyDescent="0.25">
      <c r="A9" s="55"/>
      <c r="B9" s="56" t="s">
        <v>13</v>
      </c>
      <c r="C9" s="55"/>
      <c r="D9" s="56"/>
    </row>
    <row r="10" spans="1:4" x14ac:dyDescent="0.25">
      <c r="A10" s="55">
        <v>1</v>
      </c>
      <c r="B10" s="55" t="s">
        <v>83</v>
      </c>
      <c r="C10" s="55">
        <v>1079.72</v>
      </c>
      <c r="D10" s="56">
        <f>C10+D8</f>
        <v>2156.92</v>
      </c>
    </row>
    <row r="11" spans="1:4" x14ac:dyDescent="0.25">
      <c r="A11" s="55"/>
      <c r="B11" s="56" t="s">
        <v>14</v>
      </c>
      <c r="C11" s="55"/>
      <c r="D11" s="56"/>
    </row>
    <row r="12" spans="1:4" x14ac:dyDescent="0.25">
      <c r="A12" s="55">
        <v>1</v>
      </c>
      <c r="B12" s="55" t="s">
        <v>85</v>
      </c>
      <c r="C12" s="55">
        <v>613.38</v>
      </c>
      <c r="D12" s="56">
        <f>C12+D10</f>
        <v>2770.3</v>
      </c>
    </row>
    <row r="13" spans="1:4" x14ac:dyDescent="0.25">
      <c r="A13" s="55"/>
      <c r="B13" s="55"/>
      <c r="C13" s="55"/>
      <c r="D13" s="55"/>
    </row>
    <row r="14" spans="1:4" x14ac:dyDescent="0.25">
      <c r="A14" s="55"/>
      <c r="B14" s="55"/>
      <c r="C14" s="55"/>
      <c r="D14" s="56"/>
    </row>
    <row r="15" spans="1:4" x14ac:dyDescent="0.25">
      <c r="A15" s="55"/>
      <c r="B15" s="55"/>
      <c r="C15" s="56"/>
      <c r="D15" s="56"/>
    </row>
    <row r="16" spans="1:4" x14ac:dyDescent="0.25">
      <c r="A16" s="55"/>
      <c r="B16" s="56"/>
      <c r="C16" s="55"/>
      <c r="D16" s="55"/>
    </row>
    <row r="17" spans="1:4" x14ac:dyDescent="0.25">
      <c r="A17" s="55"/>
      <c r="B17" s="55"/>
      <c r="C17" s="55"/>
      <c r="D17" s="56"/>
    </row>
    <row r="18" spans="1:4" x14ac:dyDescent="0.25">
      <c r="A18" s="55"/>
      <c r="B18" s="55"/>
      <c r="C18" s="55"/>
      <c r="D18" s="55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6"/>
    </row>
    <row r="21" spans="1:4" x14ac:dyDescent="0.25">
      <c r="A21" s="55"/>
      <c r="B21" s="55"/>
      <c r="C21" s="55"/>
      <c r="D21" s="56"/>
    </row>
    <row r="22" spans="1:4" x14ac:dyDescent="0.25">
      <c r="A22" s="55"/>
      <c r="B22" s="56"/>
      <c r="C22" s="55"/>
      <c r="D22" s="56"/>
    </row>
    <row r="23" spans="1:4" x14ac:dyDescent="0.25">
      <c r="A23" s="55"/>
      <c r="B23" s="56"/>
      <c r="C23" s="55"/>
      <c r="D23" s="56"/>
    </row>
    <row r="24" spans="1:4" x14ac:dyDescent="0.25">
      <c r="A24" s="55"/>
      <c r="B24" s="55"/>
      <c r="C24" s="55"/>
      <c r="D24" s="56"/>
    </row>
    <row r="25" spans="1:4" x14ac:dyDescent="0.25">
      <c r="A25" s="56"/>
      <c r="B25" s="55"/>
      <c r="C25" s="55"/>
      <c r="D25" s="56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6"/>
    </row>
    <row r="28" spans="1:4" x14ac:dyDescent="0.25">
      <c r="A28" s="55"/>
      <c r="B28" s="55"/>
      <c r="C28" s="55"/>
      <c r="D28" s="56"/>
    </row>
    <row r="29" spans="1:4" x14ac:dyDescent="0.25">
      <c r="A29" s="55"/>
      <c r="B29" s="55"/>
      <c r="C29" s="55"/>
      <c r="D29" s="56"/>
    </row>
    <row r="30" spans="1:4" x14ac:dyDescent="0.25">
      <c r="A30" s="55"/>
      <c r="B30" s="55"/>
      <c r="C30" s="55"/>
      <c r="D30" s="56"/>
    </row>
    <row r="31" spans="1:4" x14ac:dyDescent="0.25">
      <c r="A31" s="55"/>
      <c r="B31" s="55"/>
      <c r="C31" s="55"/>
      <c r="D31" s="56"/>
    </row>
    <row r="32" spans="1:4" x14ac:dyDescent="0.25">
      <c r="A32" s="55"/>
      <c r="B32" s="55"/>
      <c r="C32" s="55"/>
      <c r="D32" s="56"/>
    </row>
    <row r="33" spans="1:4" x14ac:dyDescent="0.25">
      <c r="A33" s="55"/>
      <c r="B33" s="55"/>
      <c r="C33" s="55"/>
      <c r="D33" s="56"/>
    </row>
    <row r="34" spans="1:4" x14ac:dyDescent="0.25">
      <c r="A34" s="55"/>
      <c r="B34" s="55"/>
      <c r="C34" s="55"/>
      <c r="D34" s="56"/>
    </row>
    <row r="35" spans="1:4" x14ac:dyDescent="0.25">
      <c r="A35" s="55"/>
      <c r="B35" s="56"/>
      <c r="C35" s="55"/>
      <c r="D35" s="56"/>
    </row>
    <row r="36" spans="1:4" x14ac:dyDescent="0.25">
      <c r="A36" s="55"/>
      <c r="B36" s="55"/>
      <c r="C36" s="55"/>
      <c r="D36" s="56"/>
    </row>
    <row r="37" spans="1:4" x14ac:dyDescent="0.25">
      <c r="A37" s="61"/>
      <c r="B37" s="63"/>
      <c r="C37" s="61"/>
      <c r="D37" s="64"/>
    </row>
    <row r="38" spans="1:4" x14ac:dyDescent="0.25">
      <c r="A38" s="61"/>
      <c r="B38" s="62"/>
      <c r="C38" s="61"/>
      <c r="D38" s="64"/>
    </row>
    <row r="39" spans="1:4" x14ac:dyDescent="0.25">
      <c r="A39" s="61"/>
      <c r="B39" s="62"/>
      <c r="C39" s="61"/>
      <c r="D39" s="61"/>
    </row>
    <row r="40" spans="1:4" x14ac:dyDescent="0.25">
      <c r="A40" s="61"/>
      <c r="B40" s="55"/>
      <c r="C40" s="61"/>
      <c r="D40" s="61"/>
    </row>
    <row r="41" spans="1:4" x14ac:dyDescent="0.25">
      <c r="A41" s="61"/>
      <c r="B41" s="55"/>
      <c r="C41" s="61"/>
      <c r="D41" s="61"/>
    </row>
    <row r="42" spans="1:4" x14ac:dyDescent="0.25">
      <c r="A42" s="61"/>
      <c r="B42" s="55"/>
      <c r="C42" s="61"/>
      <c r="D42" s="64"/>
    </row>
    <row r="43" spans="1:4" x14ac:dyDescent="0.25">
      <c r="A43" s="61"/>
      <c r="B43" s="56"/>
      <c r="C43" s="61"/>
      <c r="D43" s="61"/>
    </row>
    <row r="44" spans="1:4" x14ac:dyDescent="0.25">
      <c r="A44" s="61"/>
      <c r="B44" s="55"/>
      <c r="C44" s="61"/>
      <c r="D44" s="61"/>
    </row>
    <row r="45" spans="1:4" x14ac:dyDescent="0.25">
      <c r="A45" s="61"/>
      <c r="B45" s="55"/>
      <c r="C45" s="61"/>
      <c r="D45" s="61"/>
    </row>
    <row r="46" spans="1:4" x14ac:dyDescent="0.25">
      <c r="A46" s="61"/>
      <c r="B46" s="55"/>
      <c r="C46" s="61"/>
      <c r="D46" s="61"/>
    </row>
    <row r="47" spans="1:4" x14ac:dyDescent="0.25">
      <c r="A47" s="61"/>
      <c r="B47" s="63"/>
      <c r="C47" s="61"/>
      <c r="D47" s="64"/>
    </row>
    <row r="48" spans="1:4" x14ac:dyDescent="0.25">
      <c r="A48" s="61"/>
      <c r="B48" s="62"/>
      <c r="C48" s="61"/>
      <c r="D48" s="64"/>
    </row>
    <row r="49" spans="1:4" x14ac:dyDescent="0.25">
      <c r="A49" s="61"/>
      <c r="B49" s="63"/>
      <c r="C49" s="61"/>
      <c r="D49" s="64"/>
    </row>
    <row r="50" spans="1:4" x14ac:dyDescent="0.25">
      <c r="A50" s="61"/>
      <c r="B50" s="63"/>
      <c r="C50" s="61"/>
      <c r="D50" s="64"/>
    </row>
    <row r="51" spans="1:4" x14ac:dyDescent="0.25">
      <c r="A51" s="61"/>
      <c r="B51" s="63"/>
      <c r="C51" s="61"/>
      <c r="D51" s="64"/>
    </row>
    <row r="52" spans="1:4" x14ac:dyDescent="0.25">
      <c r="A52" s="61"/>
      <c r="B52" s="63"/>
      <c r="C52" s="61"/>
      <c r="D52" s="64"/>
    </row>
    <row r="53" spans="1:4" x14ac:dyDescent="0.25">
      <c r="A53" s="61"/>
      <c r="B53" s="63"/>
      <c r="C53" s="61"/>
      <c r="D53" s="64"/>
    </row>
    <row r="54" spans="1:4" x14ac:dyDescent="0.25">
      <c r="A54" s="61"/>
      <c r="B54" s="63"/>
      <c r="C54" s="61"/>
      <c r="D54" s="61"/>
    </row>
    <row r="55" spans="1:4" x14ac:dyDescent="0.25">
      <c r="A55" s="61"/>
      <c r="B55" s="63"/>
      <c r="C55" s="61"/>
      <c r="D55" s="61"/>
    </row>
    <row r="56" spans="1:4" x14ac:dyDescent="0.25">
      <c r="A56" s="61"/>
      <c r="B56" s="62"/>
      <c r="C56" s="64"/>
      <c r="D56" s="64"/>
    </row>
    <row r="57" spans="1:4" x14ac:dyDescent="0.25">
      <c r="A57" s="61"/>
      <c r="B57" s="62"/>
      <c r="C57" s="61"/>
      <c r="D57" s="61"/>
    </row>
    <row r="58" spans="1:4" x14ac:dyDescent="0.25">
      <c r="A58" s="61"/>
      <c r="B58" s="63"/>
      <c r="C58" s="61"/>
      <c r="D58" s="61"/>
    </row>
    <row r="59" spans="1:4" x14ac:dyDescent="0.25">
      <c r="A59" s="15"/>
      <c r="B59" s="32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5" t="s">
        <v>60</v>
      </c>
      <c r="C1" s="85"/>
      <c r="D1" s="85"/>
      <c r="E1" s="7"/>
      <c r="F1" s="7"/>
      <c r="G1" s="7"/>
      <c r="H1" s="7"/>
    </row>
    <row r="2" spans="1:8" ht="21.6" customHeight="1" x14ac:dyDescent="0.25">
      <c r="A2" s="6"/>
      <c r="B2" s="87" t="s">
        <v>52</v>
      </c>
      <c r="C2" s="87"/>
      <c r="D2" s="87"/>
      <c r="E2" s="1"/>
      <c r="F2" s="1"/>
      <c r="G2" s="1"/>
      <c r="H2" s="1"/>
    </row>
    <row r="3" spans="1:8" ht="17.25" customHeight="1" x14ac:dyDescent="0.25">
      <c r="A3" s="6"/>
      <c r="B3" s="85" t="s">
        <v>35</v>
      </c>
      <c r="C3" s="85"/>
      <c r="D3" s="85"/>
      <c r="E3" s="1"/>
      <c r="F3" s="1"/>
      <c r="G3" s="1"/>
      <c r="H3" s="1"/>
    </row>
    <row r="4" spans="1:8" x14ac:dyDescent="0.25">
      <c r="A4" s="59"/>
      <c r="B4" s="78" t="s">
        <v>0</v>
      </c>
      <c r="C4" s="59" t="s">
        <v>1</v>
      </c>
      <c r="D4" s="59" t="s">
        <v>26</v>
      </c>
      <c r="E4" s="1"/>
      <c r="F4" s="1"/>
      <c r="G4" s="1"/>
      <c r="H4" s="1"/>
    </row>
    <row r="5" spans="1:8" x14ac:dyDescent="0.25">
      <c r="A5" s="60"/>
      <c r="B5" s="56" t="s">
        <v>13</v>
      </c>
      <c r="C5" s="60"/>
      <c r="D5" s="60"/>
      <c r="E5" s="1"/>
      <c r="F5" s="1"/>
      <c r="G5" s="1"/>
      <c r="H5" s="1"/>
    </row>
    <row r="6" spans="1:8" x14ac:dyDescent="0.25">
      <c r="A6" s="55">
        <v>1</v>
      </c>
      <c r="B6" s="55" t="s">
        <v>84</v>
      </c>
      <c r="C6" s="65">
        <v>17500</v>
      </c>
      <c r="D6" s="56">
        <v>17500</v>
      </c>
    </row>
    <row r="7" spans="1:8" x14ac:dyDescent="0.25">
      <c r="A7" s="55"/>
      <c r="B7" s="56"/>
      <c r="C7" s="65"/>
      <c r="D7" s="56"/>
    </row>
    <row r="8" spans="1:8" x14ac:dyDescent="0.25">
      <c r="A8" s="61"/>
      <c r="B8" s="61"/>
      <c r="C8" s="70"/>
      <c r="D8" s="64"/>
    </row>
    <row r="9" spans="1:8" x14ac:dyDescent="0.25">
      <c r="A9" s="61"/>
      <c r="B9" s="55"/>
      <c r="C9" s="70"/>
      <c r="D9" s="71"/>
    </row>
    <row r="10" spans="1:8" x14ac:dyDescent="0.25">
      <c r="A10" s="72"/>
      <c r="B10" s="80"/>
      <c r="C10" s="61"/>
      <c r="D10" s="64"/>
    </row>
    <row r="11" spans="1:8" x14ac:dyDescent="0.25">
      <c r="A11" s="73"/>
      <c r="B11" s="74"/>
      <c r="C11" s="75"/>
      <c r="D11" s="76"/>
    </row>
    <row r="12" spans="1:8" x14ac:dyDescent="0.25">
      <c r="A12" s="61"/>
      <c r="B12" s="55"/>
      <c r="C12" s="61"/>
      <c r="D12" s="61"/>
    </row>
    <row r="13" spans="1:8" x14ac:dyDescent="0.25">
      <c r="A13" s="61"/>
      <c r="B13" s="61"/>
      <c r="C13" s="61"/>
      <c r="D13" s="61"/>
    </row>
    <row r="14" spans="1:8" x14ac:dyDescent="0.25">
      <c r="A14" s="61"/>
      <c r="B14" s="61"/>
      <c r="C14" s="61"/>
      <c r="D14" s="64"/>
    </row>
    <row r="15" spans="1:8" x14ac:dyDescent="0.25">
      <c r="A15" s="61"/>
      <c r="B15" s="64"/>
      <c r="C15" s="64"/>
      <c r="D15" s="64"/>
    </row>
    <row r="16" spans="1:8" x14ac:dyDescent="0.25">
      <c r="A16" s="61"/>
      <c r="B16" s="61"/>
      <c r="C16" s="61"/>
      <c r="D16" s="64"/>
    </row>
    <row r="17" spans="1:4" x14ac:dyDescent="0.25">
      <c r="A17" s="61"/>
      <c r="B17" s="57"/>
      <c r="C17" s="61"/>
      <c r="D17" s="61"/>
    </row>
    <row r="18" spans="1:4" x14ac:dyDescent="0.25">
      <c r="A18" s="61"/>
      <c r="B18" s="61"/>
      <c r="C18" s="61"/>
      <c r="D18" s="61"/>
    </row>
    <row r="19" spans="1:4" x14ac:dyDescent="0.25">
      <c r="A19" s="61"/>
      <c r="B19" s="61"/>
      <c r="C19" s="61"/>
      <c r="D19" s="64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3"/>
      <c r="C21" s="61"/>
      <c r="D21" s="64"/>
    </row>
    <row r="22" spans="1:4" x14ac:dyDescent="0.25">
      <c r="A22" s="61"/>
      <c r="B22" s="55"/>
      <c r="C22" s="61"/>
      <c r="D22" s="61"/>
    </row>
    <row r="23" spans="1:4" x14ac:dyDescent="0.25">
      <c r="A23" s="61"/>
      <c r="B23" s="64"/>
      <c r="C23" s="64"/>
      <c r="D23" s="64"/>
    </row>
    <row r="24" spans="1:4" x14ac:dyDescent="0.25">
      <c r="A24" s="61"/>
      <c r="B24" s="77"/>
      <c r="C24" s="61"/>
      <c r="D24" s="61"/>
    </row>
    <row r="25" spans="1:4" x14ac:dyDescent="0.25">
      <c r="A25" s="61"/>
      <c r="B25" s="63"/>
      <c r="C25" s="61"/>
      <c r="D25" s="61"/>
    </row>
    <row r="26" spans="1:4" x14ac:dyDescent="0.25">
      <c r="A26" s="61"/>
      <c r="B26" s="55"/>
      <c r="C26" s="61"/>
      <c r="D26" s="64"/>
    </row>
    <row r="27" spans="1:4" x14ac:dyDescent="0.25">
      <c r="A27" s="61"/>
      <c r="B27" s="77"/>
      <c r="C27" s="64"/>
      <c r="D27" s="64"/>
    </row>
    <row r="28" spans="1:4" x14ac:dyDescent="0.25">
      <c r="A28" s="61"/>
      <c r="B28" s="79"/>
      <c r="C28" s="61"/>
      <c r="D28" s="61"/>
    </row>
    <row r="29" spans="1:4" x14ac:dyDescent="0.25">
      <c r="A29" s="61"/>
      <c r="B29" s="77"/>
      <c r="C29" s="64"/>
      <c r="D29" s="64"/>
    </row>
    <row r="30" spans="1:4" x14ac:dyDescent="0.25">
      <c r="A30" s="61"/>
      <c r="B30" s="77"/>
      <c r="C30" s="61"/>
      <c r="D30" s="61"/>
    </row>
    <row r="31" spans="1:4" x14ac:dyDescent="0.25">
      <c r="A31" s="61"/>
      <c r="B31" s="79"/>
      <c r="C31" s="61"/>
      <c r="D31" s="61"/>
    </row>
    <row r="32" spans="1:4" x14ac:dyDescent="0.25">
      <c r="A32" s="61"/>
      <c r="B32" s="77"/>
      <c r="C32" s="64"/>
      <c r="D32" s="64"/>
    </row>
    <row r="33" spans="1:4" x14ac:dyDescent="0.25">
      <c r="A33" s="58"/>
      <c r="B33" s="58"/>
      <c r="C33" s="58"/>
      <c r="D33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5" t="s">
        <v>60</v>
      </c>
      <c r="C1" s="85"/>
      <c r="D1" s="85"/>
    </row>
    <row r="2" spans="1:4" ht="15.75" x14ac:dyDescent="0.25">
      <c r="A2" s="6"/>
      <c r="B2" s="87" t="s">
        <v>52</v>
      </c>
      <c r="C2" s="87"/>
      <c r="D2" s="87"/>
    </row>
    <row r="3" spans="1:4" ht="15.75" x14ac:dyDescent="0.25">
      <c r="A3" s="6"/>
      <c r="B3" s="85" t="s">
        <v>37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39"/>
      <c r="C6" s="44"/>
      <c r="D6" s="10"/>
    </row>
    <row r="7" spans="1:4" x14ac:dyDescent="0.25">
      <c r="A7" s="10"/>
      <c r="B7" s="13"/>
      <c r="C7" s="44"/>
      <c r="D7" s="10"/>
    </row>
    <row r="8" spans="1:4" x14ac:dyDescent="0.25">
      <c r="A8" s="10"/>
      <c r="B8" s="13"/>
      <c r="C8" s="44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39"/>
      <c r="C13" s="18"/>
      <c r="D13" s="19"/>
    </row>
    <row r="14" spans="1:4" x14ac:dyDescent="0.25">
      <c r="A14" s="40"/>
      <c r="B14" s="41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39"/>
      <c r="C30" s="42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3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5" sqref="A5:D13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5" t="s">
        <v>61</v>
      </c>
      <c r="C1" s="85"/>
      <c r="D1" s="85"/>
      <c r="E1" s="7"/>
      <c r="F1" s="7"/>
      <c r="G1" s="7"/>
      <c r="H1" s="7"/>
    </row>
    <row r="2" spans="1:8" ht="15.75" x14ac:dyDescent="0.25">
      <c r="A2" s="6"/>
      <c r="B2" s="87" t="s">
        <v>52</v>
      </c>
      <c r="C2" s="87"/>
      <c r="D2" s="87"/>
      <c r="E2" s="1"/>
      <c r="F2" s="1"/>
      <c r="G2" s="1"/>
      <c r="H2" s="1"/>
    </row>
    <row r="3" spans="1:8" ht="15.75" x14ac:dyDescent="0.25">
      <c r="A3" s="6"/>
      <c r="B3" s="85" t="s">
        <v>36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59"/>
      <c r="B5" s="66"/>
      <c r="C5" s="60"/>
      <c r="D5" s="59"/>
      <c r="E5" s="1"/>
      <c r="F5" s="1"/>
      <c r="G5" s="1"/>
      <c r="H5" s="1"/>
    </row>
    <row r="6" spans="1:8" s="1" customFormat="1" x14ac:dyDescent="0.25">
      <c r="A6" s="55"/>
      <c r="B6" s="55"/>
      <c r="C6" s="55"/>
      <c r="D6" s="56"/>
    </row>
    <row r="7" spans="1:8" s="1" customFormat="1" x14ac:dyDescent="0.25">
      <c r="A7" s="55"/>
      <c r="B7" s="55"/>
      <c r="C7" s="55"/>
      <c r="D7" s="67"/>
    </row>
    <row r="8" spans="1:8" s="5" customFormat="1" x14ac:dyDescent="0.25">
      <c r="A8" s="64"/>
      <c r="B8" s="64"/>
      <c r="C8" s="68"/>
      <c r="D8" s="68"/>
    </row>
    <row r="9" spans="1:8" x14ac:dyDescent="0.25">
      <c r="A9" s="61"/>
      <c r="B9" s="56"/>
      <c r="C9" s="61"/>
      <c r="D9" s="69"/>
    </row>
    <row r="10" spans="1:8" x14ac:dyDescent="0.25">
      <c r="A10" s="61"/>
      <c r="B10" s="55"/>
      <c r="C10" s="61"/>
      <c r="D10" s="68"/>
    </row>
    <row r="11" spans="1:8" s="5" customFormat="1" x14ac:dyDescent="0.25">
      <c r="A11" s="61"/>
      <c r="B11" s="56"/>
      <c r="C11" s="61"/>
      <c r="D11" s="68"/>
    </row>
    <row r="12" spans="1:8" x14ac:dyDescent="0.25">
      <c r="A12" s="61"/>
      <c r="B12" s="55"/>
      <c r="C12" s="61"/>
      <c r="D12" s="68"/>
    </row>
    <row r="13" spans="1:8" x14ac:dyDescent="0.25">
      <c r="A13" s="64"/>
      <c r="B13" s="56"/>
      <c r="C13" s="64"/>
      <c r="D13" s="68"/>
    </row>
    <row r="14" spans="1:8" x14ac:dyDescent="0.25">
      <c r="A14" s="64"/>
      <c r="B14" s="56"/>
      <c r="C14" s="64"/>
      <c r="D14" s="64"/>
    </row>
    <row r="15" spans="1:8" x14ac:dyDescent="0.25">
      <c r="A15" s="61"/>
      <c r="B15" s="55"/>
      <c r="C15" s="61"/>
      <c r="D15" s="61"/>
    </row>
    <row r="16" spans="1:8" x14ac:dyDescent="0.25">
      <c r="A16" s="61"/>
      <c r="B16" s="56"/>
      <c r="C16" s="64"/>
      <c r="D16" s="64"/>
    </row>
    <row r="17" spans="1:4" x14ac:dyDescent="0.25">
      <c r="A17" s="61"/>
      <c r="B17" s="56"/>
      <c r="C17" s="61"/>
      <c r="D17" s="61"/>
    </row>
    <row r="18" spans="1:4" x14ac:dyDescent="0.25">
      <c r="A18" s="61"/>
      <c r="B18" s="55"/>
      <c r="C18" s="61"/>
      <c r="D18" s="61"/>
    </row>
    <row r="19" spans="1:4" x14ac:dyDescent="0.25">
      <c r="A19" s="61"/>
      <c r="B19" s="56"/>
      <c r="C19" s="64"/>
      <c r="D19" s="64"/>
    </row>
    <row r="20" spans="1:4" x14ac:dyDescent="0.25">
      <c r="A20" s="61"/>
      <c r="B20" s="56"/>
      <c r="C20" s="64"/>
      <c r="D20" s="64"/>
    </row>
    <row r="21" spans="1:4" x14ac:dyDescent="0.25">
      <c r="A21" s="61"/>
      <c r="B21" s="55"/>
      <c r="C21" s="61"/>
      <c r="D21" s="61"/>
    </row>
    <row r="22" spans="1:4" x14ac:dyDescent="0.25">
      <c r="A22" s="61"/>
      <c r="B22" s="55"/>
      <c r="C22" s="61"/>
      <c r="D22" s="61"/>
    </row>
    <row r="23" spans="1:4" x14ac:dyDescent="0.25">
      <c r="A23" s="61"/>
      <c r="B23" s="56"/>
      <c r="C23" s="64"/>
      <c r="D23" s="64"/>
    </row>
    <row r="24" spans="1:4" x14ac:dyDescent="0.25">
      <c r="A24" s="61"/>
      <c r="B24" s="62"/>
      <c r="C24" s="61"/>
      <c r="D24" s="61"/>
    </row>
    <row r="25" spans="1:4" x14ac:dyDescent="0.25">
      <c r="A25" s="61"/>
      <c r="B25" s="63"/>
      <c r="C25" s="61"/>
      <c r="D25" s="61"/>
    </row>
    <row r="26" spans="1:4" x14ac:dyDescent="0.25">
      <c r="A26" s="61"/>
      <c r="B26" s="62"/>
      <c r="C26" s="64"/>
      <c r="D26" s="64"/>
    </row>
    <row r="27" spans="1:4" x14ac:dyDescent="0.25">
      <c r="A27" s="61"/>
      <c r="B27" s="62"/>
      <c r="C27" s="61"/>
      <c r="D27" s="61"/>
    </row>
    <row r="28" spans="1:4" x14ac:dyDescent="0.25">
      <c r="A28" s="61"/>
      <c r="B28" s="63"/>
      <c r="C28" s="61"/>
      <c r="D28" s="61"/>
    </row>
    <row r="29" spans="1:4" x14ac:dyDescent="0.25">
      <c r="A29" s="61"/>
      <c r="B29" s="62"/>
      <c r="C29" s="64"/>
      <c r="D29" s="64"/>
    </row>
    <row r="30" spans="1:4" x14ac:dyDescent="0.25">
      <c r="A30" s="61"/>
      <c r="B30" s="62"/>
      <c r="C30" s="61"/>
      <c r="D30" s="61"/>
    </row>
    <row r="31" spans="1:4" x14ac:dyDescent="0.25">
      <c r="A31" s="61"/>
      <c r="B31" s="63"/>
      <c r="C31" s="61"/>
      <c r="D31" s="64"/>
    </row>
    <row r="32" spans="1:4" x14ac:dyDescent="0.25">
      <c r="A32" s="61"/>
      <c r="B32" s="62"/>
      <c r="C32" s="64"/>
      <c r="D32" s="64"/>
    </row>
    <row r="33" spans="1:4" x14ac:dyDescent="0.25">
      <c r="A33" s="61"/>
      <c r="B33" s="63"/>
      <c r="C33" s="61"/>
      <c r="D33" s="61"/>
    </row>
    <row r="34" spans="1:4" x14ac:dyDescent="0.25">
      <c r="A34" s="61"/>
      <c r="B34" s="62"/>
      <c r="C34" s="64"/>
      <c r="D34" s="64"/>
    </row>
    <row r="35" spans="1:4" x14ac:dyDescent="0.25">
      <c r="A35" s="58"/>
      <c r="B35" s="58"/>
      <c r="C35" s="58"/>
      <c r="D35" s="58"/>
    </row>
    <row r="36" spans="1:4" x14ac:dyDescent="0.25">
      <c r="A36" s="58"/>
      <c r="B36" s="58"/>
      <c r="C36" s="58"/>
      <c r="D36" s="58"/>
    </row>
    <row r="37" spans="1:4" x14ac:dyDescent="0.25">
      <c r="A37" s="58"/>
      <c r="B37" s="58"/>
      <c r="C37" s="58"/>
      <c r="D37" s="58"/>
    </row>
    <row r="38" spans="1:4" x14ac:dyDescent="0.25">
      <c r="A38" s="58"/>
      <c r="B38" s="58"/>
      <c r="C38" s="58"/>
      <c r="D38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.855468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88" t="s">
        <v>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 x14ac:dyDescent="0.25">
      <c r="A2" s="2" t="s">
        <v>52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 x14ac:dyDescent="0.35">
      <c r="A4" s="35" t="s">
        <v>28</v>
      </c>
      <c r="B4" s="29">
        <f>B5+B6+B8</f>
        <v>15994.5</v>
      </c>
      <c r="C4" s="29">
        <f t="shared" ref="C4:N4" si="0">C5+C6+C8</f>
        <v>12619.5</v>
      </c>
      <c r="D4" s="29">
        <f t="shared" si="0"/>
        <v>12869.5</v>
      </c>
      <c r="E4" s="29">
        <f>E5+E6+E7+E8</f>
        <v>9619.5</v>
      </c>
      <c r="F4" s="29">
        <f t="shared" si="0"/>
        <v>9619.5</v>
      </c>
      <c r="G4" s="29">
        <f t="shared" si="0"/>
        <v>9619.5</v>
      </c>
      <c r="H4" s="29">
        <f t="shared" si="0"/>
        <v>10366.799999999999</v>
      </c>
      <c r="I4" s="29">
        <f t="shared" si="0"/>
        <v>10366.799999999999</v>
      </c>
      <c r="J4" s="29">
        <f t="shared" si="0"/>
        <v>10366.799999999999</v>
      </c>
      <c r="K4" s="29">
        <f t="shared" si="0"/>
        <v>10366.799999999999</v>
      </c>
      <c r="L4" s="29">
        <f t="shared" si="0"/>
        <v>10366.799999999999</v>
      </c>
      <c r="M4" s="29">
        <f t="shared" si="0"/>
        <v>11116.8</v>
      </c>
      <c r="N4" s="29">
        <f t="shared" si="0"/>
        <v>133292.79999999999</v>
      </c>
    </row>
    <row r="5" spans="1:14" ht="39" customHeight="1" x14ac:dyDescent="0.35">
      <c r="A5" s="35" t="s">
        <v>17</v>
      </c>
      <c r="B5" s="30">
        <v>6614.4</v>
      </c>
      <c r="C5" s="30">
        <v>6614.4</v>
      </c>
      <c r="D5" s="30">
        <v>6614.4</v>
      </c>
      <c r="E5" s="30">
        <v>6614.4</v>
      </c>
      <c r="F5" s="30">
        <v>6614.4</v>
      </c>
      <c r="G5" s="30">
        <v>6614.4</v>
      </c>
      <c r="H5" s="30">
        <v>6805.2</v>
      </c>
      <c r="I5" s="30">
        <v>6805.2</v>
      </c>
      <c r="J5" s="30">
        <v>6805.2</v>
      </c>
      <c r="K5" s="30">
        <v>6805.2</v>
      </c>
      <c r="L5" s="30">
        <v>6805.2</v>
      </c>
      <c r="M5" s="30">
        <v>6805.2</v>
      </c>
      <c r="N5" s="30">
        <f t="shared" ref="N5:N24" si="1">SUM(B5:M5)</f>
        <v>80517.599999999991</v>
      </c>
    </row>
    <row r="6" spans="1:14" ht="44.25" customHeight="1" x14ac:dyDescent="0.35">
      <c r="A6" s="35" t="s">
        <v>39</v>
      </c>
      <c r="B6" s="30">
        <v>3005.1</v>
      </c>
      <c r="C6" s="30">
        <v>3005.1</v>
      </c>
      <c r="D6" s="30">
        <v>3005.1</v>
      </c>
      <c r="E6" s="30">
        <v>3005.1</v>
      </c>
      <c r="F6" s="30">
        <v>3005.1</v>
      </c>
      <c r="G6" s="30">
        <v>3005.1</v>
      </c>
      <c r="H6" s="30">
        <v>3561.6</v>
      </c>
      <c r="I6" s="30">
        <v>3561.6</v>
      </c>
      <c r="J6" s="30">
        <v>3561.6</v>
      </c>
      <c r="K6" s="30">
        <v>3561.6</v>
      </c>
      <c r="L6" s="30">
        <v>3561.6</v>
      </c>
      <c r="M6" s="30">
        <v>3561.6</v>
      </c>
      <c r="N6" s="30">
        <f>SUM(B6:M6)</f>
        <v>39400.19999999999</v>
      </c>
    </row>
    <row r="7" spans="1:14" ht="44.25" customHeight="1" x14ac:dyDescent="0.35">
      <c r="A7" s="35" t="s">
        <v>70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5" t="s">
        <v>32</v>
      </c>
      <c r="B8" s="30">
        <v>6375</v>
      </c>
      <c r="C8" s="30">
        <v>3000</v>
      </c>
      <c r="D8" s="30">
        <v>3250</v>
      </c>
      <c r="E8" s="30"/>
      <c r="F8" s="30"/>
      <c r="G8" s="30"/>
      <c r="H8" s="30"/>
      <c r="I8" s="30"/>
      <c r="J8" s="30"/>
      <c r="K8" s="30"/>
      <c r="L8" s="30"/>
      <c r="M8" s="30">
        <v>750</v>
      </c>
      <c r="N8" s="30">
        <f>SUM(B8:M8)</f>
        <v>13375</v>
      </c>
    </row>
    <row r="9" spans="1:14" ht="36" customHeight="1" x14ac:dyDescent="0.35">
      <c r="A9" s="36" t="s">
        <v>18</v>
      </c>
      <c r="B9" s="29">
        <f>B10+B11+B12+B13+B14</f>
        <v>2274.91</v>
      </c>
      <c r="C9" s="29">
        <f t="shared" ref="C9:M9" si="2">C10+C11+C12+C13+C14</f>
        <v>8797.4599999999991</v>
      </c>
      <c r="D9" s="29">
        <f t="shared" si="2"/>
        <v>2375.0700000000002</v>
      </c>
      <c r="E9" s="29">
        <f t="shared" si="2"/>
        <v>2078.1799999999998</v>
      </c>
      <c r="F9" s="29">
        <f t="shared" si="2"/>
        <v>2028.98</v>
      </c>
      <c r="G9" s="29">
        <f t="shared" si="2"/>
        <v>306</v>
      </c>
      <c r="H9" s="29">
        <f t="shared" si="2"/>
        <v>0</v>
      </c>
      <c r="I9" s="29">
        <f t="shared" si="2"/>
        <v>2968.83</v>
      </c>
      <c r="J9" s="29">
        <f t="shared" si="2"/>
        <v>4231.3999999999996</v>
      </c>
      <c r="K9" s="29">
        <f t="shared" si="2"/>
        <v>2469.13</v>
      </c>
      <c r="L9" s="29">
        <f t="shared" si="2"/>
        <v>2394.6799999999998</v>
      </c>
      <c r="M9" s="29">
        <f t="shared" si="2"/>
        <v>3372.59</v>
      </c>
      <c r="N9" s="29">
        <f t="shared" si="1"/>
        <v>33297.230000000003</v>
      </c>
    </row>
    <row r="10" spans="1:14" ht="40.5" customHeight="1" x14ac:dyDescent="0.35">
      <c r="A10" s="35" t="s">
        <v>19</v>
      </c>
      <c r="B10" s="30">
        <v>885.5</v>
      </c>
      <c r="C10" s="30">
        <v>2091.4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29">
        <f t="shared" si="1"/>
        <v>2976.9</v>
      </c>
    </row>
    <row r="11" spans="1:14" ht="45.75" customHeight="1" x14ac:dyDescent="0.35">
      <c r="A11" s="35" t="s">
        <v>20</v>
      </c>
      <c r="B11" s="31"/>
      <c r="C11" s="30">
        <v>4521</v>
      </c>
      <c r="D11" s="30"/>
      <c r="E11" s="30"/>
      <c r="F11" s="30"/>
      <c r="G11" s="30">
        <v>306</v>
      </c>
      <c r="H11" s="30"/>
      <c r="I11" s="30"/>
      <c r="J11" s="30">
        <v>3200</v>
      </c>
      <c r="K11" s="30"/>
      <c r="L11" s="30"/>
      <c r="M11" s="30"/>
      <c r="N11" s="29">
        <f t="shared" si="1"/>
        <v>8027</v>
      </c>
    </row>
    <row r="12" spans="1:14" ht="45.75" customHeight="1" x14ac:dyDescent="0.35">
      <c r="A12" s="45" t="s">
        <v>30</v>
      </c>
      <c r="B12" s="31"/>
      <c r="C12" s="30"/>
      <c r="D12" s="30"/>
      <c r="E12" s="30"/>
      <c r="F12" s="30">
        <v>841.45</v>
      </c>
      <c r="G12" s="30"/>
      <c r="H12" s="30"/>
      <c r="I12" s="30"/>
      <c r="J12" s="30">
        <v>235.75</v>
      </c>
      <c r="K12" s="30">
        <v>1079.72</v>
      </c>
      <c r="L12" s="30">
        <v>613.38</v>
      </c>
      <c r="M12" s="30"/>
      <c r="N12" s="29">
        <f t="shared" si="1"/>
        <v>2770.3</v>
      </c>
    </row>
    <row r="13" spans="1:14" ht="45.75" customHeight="1" x14ac:dyDescent="0.35">
      <c r="A13" s="45" t="s">
        <v>38</v>
      </c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>
        <f t="shared" si="1"/>
        <v>0</v>
      </c>
    </row>
    <row r="14" spans="1:14" ht="21.75" customHeight="1" x14ac:dyDescent="0.35">
      <c r="A14" s="35" t="s">
        <v>21</v>
      </c>
      <c r="B14" s="30">
        <v>1389.41</v>
      </c>
      <c r="C14" s="30">
        <v>2185.06</v>
      </c>
      <c r="D14" s="30">
        <v>2375.0700000000002</v>
      </c>
      <c r="E14" s="30">
        <v>2078.1799999999998</v>
      </c>
      <c r="F14" s="30">
        <v>1187.53</v>
      </c>
      <c r="G14" s="30"/>
      <c r="H14" s="30"/>
      <c r="I14" s="30">
        <v>2968.83</v>
      </c>
      <c r="J14" s="30">
        <v>795.65</v>
      </c>
      <c r="K14" s="30">
        <v>1389.41</v>
      </c>
      <c r="L14" s="30">
        <v>1781.3</v>
      </c>
      <c r="M14" s="30">
        <v>3372.59</v>
      </c>
      <c r="N14" s="30">
        <f t="shared" si="1"/>
        <v>19523.03</v>
      </c>
    </row>
    <row r="15" spans="1:14" ht="23.25" customHeight="1" x14ac:dyDescent="0.35">
      <c r="A15" s="36" t="s">
        <v>22</v>
      </c>
      <c r="B15" s="29">
        <f>B16+B17+B18</f>
        <v>0</v>
      </c>
      <c r="C15" s="29">
        <f t="shared" ref="C15:M15" si="3">C16+C17+C18</f>
        <v>0</v>
      </c>
      <c r="D15" s="29">
        <f t="shared" si="3"/>
        <v>0</v>
      </c>
      <c r="E15" s="29">
        <f t="shared" si="3"/>
        <v>0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/>
      <c r="K15" s="29">
        <f t="shared" si="3"/>
        <v>17500</v>
      </c>
      <c r="L15" s="29">
        <f t="shared" si="3"/>
        <v>0</v>
      </c>
      <c r="M15" s="29">
        <f t="shared" si="3"/>
        <v>0</v>
      </c>
      <c r="N15" s="29">
        <f t="shared" si="1"/>
        <v>17500</v>
      </c>
    </row>
    <row r="16" spans="1:14" ht="42" customHeight="1" x14ac:dyDescent="0.35">
      <c r="A16" s="35" t="s">
        <v>23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1"/>
        <v>0</v>
      </c>
    </row>
    <row r="17" spans="1:14" ht="40.5" customHeight="1" x14ac:dyDescent="0.35">
      <c r="A17" s="35" t="s">
        <v>24</v>
      </c>
      <c r="B17" s="30"/>
      <c r="C17" s="30"/>
      <c r="D17" s="30"/>
      <c r="E17" s="30"/>
      <c r="F17" s="30"/>
      <c r="G17" s="30"/>
      <c r="H17" s="30"/>
      <c r="I17" s="30"/>
      <c r="J17" s="30"/>
      <c r="K17" s="30">
        <v>17500</v>
      </c>
      <c r="L17" s="30"/>
      <c r="M17" s="30"/>
      <c r="N17" s="30">
        <f t="shared" si="1"/>
        <v>17500</v>
      </c>
    </row>
    <row r="18" spans="1:14" ht="40.5" customHeight="1" x14ac:dyDescent="0.35">
      <c r="A18" s="45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 x14ac:dyDescent="0.35">
      <c r="A19" s="53" t="s">
        <v>50</v>
      </c>
      <c r="B19" s="30"/>
      <c r="C19" s="30"/>
      <c r="D19" s="30"/>
      <c r="E19" s="30">
        <v>1980.25</v>
      </c>
      <c r="F19" s="30">
        <v>3410.43</v>
      </c>
      <c r="G19" s="30">
        <v>2731.72</v>
      </c>
      <c r="H19" s="30">
        <v>2743.31</v>
      </c>
      <c r="I19" s="30">
        <v>2540.7199999999998</v>
      </c>
      <c r="J19" s="30">
        <v>1320.17</v>
      </c>
      <c r="K19" s="30">
        <v>2860.36</v>
      </c>
      <c r="L19" s="30"/>
      <c r="M19" s="30">
        <v>130</v>
      </c>
      <c r="N19" s="30">
        <f t="shared" si="1"/>
        <v>17716.96</v>
      </c>
    </row>
    <row r="20" spans="1:14" ht="40.5" customHeight="1" x14ac:dyDescent="0.35">
      <c r="A20" s="36" t="s">
        <v>53</v>
      </c>
      <c r="B20" s="29">
        <f>B21+B22+B23</f>
        <v>2478.39</v>
      </c>
      <c r="C20" s="29">
        <f t="shared" ref="C20:M20" si="4">C21+C22+C23</f>
        <v>-655.91000000000008</v>
      </c>
      <c r="D20" s="29">
        <f t="shared" si="4"/>
        <v>1159.69</v>
      </c>
      <c r="E20" s="29">
        <f t="shared" si="4"/>
        <v>2910.9900000000002</v>
      </c>
      <c r="F20" s="29">
        <f t="shared" si="4"/>
        <v>-743.81</v>
      </c>
      <c r="G20" s="29">
        <f t="shared" si="4"/>
        <v>684.99</v>
      </c>
      <c r="H20" s="29">
        <f t="shared" si="4"/>
        <v>203.40000000000009</v>
      </c>
      <c r="I20" s="29">
        <f t="shared" si="4"/>
        <v>2643.2799999999997</v>
      </c>
      <c r="J20" s="29">
        <f t="shared" si="4"/>
        <v>346.18000000000006</v>
      </c>
      <c r="K20" s="29">
        <f t="shared" si="4"/>
        <v>1934.88</v>
      </c>
      <c r="L20" s="29">
        <f t="shared" si="4"/>
        <v>2173.6400000000003</v>
      </c>
      <c r="M20" s="29">
        <f t="shared" si="4"/>
        <v>-551.38</v>
      </c>
      <c r="N20" s="29">
        <f t="shared" ref="N20:N23" si="5">SUM(B20:M20)</f>
        <v>12584.340000000002</v>
      </c>
    </row>
    <row r="21" spans="1:14" ht="40.5" customHeight="1" x14ac:dyDescent="0.35">
      <c r="A21" s="35" t="s">
        <v>54</v>
      </c>
      <c r="B21" s="30">
        <v>-490</v>
      </c>
      <c r="C21" s="30">
        <v>220.5</v>
      </c>
      <c r="D21" s="30">
        <v>-661.5</v>
      </c>
      <c r="E21" s="30">
        <v>-460.6</v>
      </c>
      <c r="F21" s="30">
        <v>147</v>
      </c>
      <c r="G21" s="30">
        <v>539</v>
      </c>
      <c r="H21" s="30">
        <v>707.2</v>
      </c>
      <c r="I21" s="30">
        <v>-136</v>
      </c>
      <c r="J21" s="30">
        <v>-632.5</v>
      </c>
      <c r="K21" s="30">
        <v>303.60000000000002</v>
      </c>
      <c r="L21" s="30">
        <v>25.3</v>
      </c>
      <c r="M21" s="30">
        <v>-1138.5</v>
      </c>
      <c r="N21" s="30">
        <f t="shared" si="5"/>
        <v>-1576.4999999999998</v>
      </c>
    </row>
    <row r="22" spans="1:14" ht="40.5" customHeight="1" x14ac:dyDescent="0.35">
      <c r="A22" s="35" t="s">
        <v>55</v>
      </c>
      <c r="B22" s="30">
        <v>522.79</v>
      </c>
      <c r="C22" s="30">
        <v>522.79</v>
      </c>
      <c r="D22" s="30">
        <v>522.79</v>
      </c>
      <c r="E22" s="30">
        <v>522.79</v>
      </c>
      <c r="F22" s="30">
        <v>522.79</v>
      </c>
      <c r="G22" s="30">
        <v>522.79</v>
      </c>
      <c r="H22" s="30">
        <v>522.79</v>
      </c>
      <c r="I22" s="30">
        <v>522.79</v>
      </c>
      <c r="J22" s="30">
        <v>546.96</v>
      </c>
      <c r="K22" s="30">
        <v>546.96</v>
      </c>
      <c r="L22" s="30">
        <v>546.96</v>
      </c>
      <c r="M22" s="30">
        <v>546.96</v>
      </c>
      <c r="N22" s="30">
        <f t="shared" si="5"/>
        <v>6370.16</v>
      </c>
    </row>
    <row r="23" spans="1:14" ht="40.5" customHeight="1" x14ac:dyDescent="0.35">
      <c r="A23" s="45" t="s">
        <v>56</v>
      </c>
      <c r="B23" s="30">
        <v>2445.6</v>
      </c>
      <c r="C23" s="30">
        <v>-1399.2</v>
      </c>
      <c r="D23" s="30">
        <v>1298.4000000000001</v>
      </c>
      <c r="E23" s="30">
        <v>2848.8</v>
      </c>
      <c r="F23" s="30">
        <v>-1413.6</v>
      </c>
      <c r="G23" s="30">
        <v>-376.8</v>
      </c>
      <c r="H23" s="30">
        <v>-1026.5899999999999</v>
      </c>
      <c r="I23" s="30">
        <v>2256.4899999999998</v>
      </c>
      <c r="J23" s="30">
        <v>431.72</v>
      </c>
      <c r="K23" s="30">
        <v>1084.32</v>
      </c>
      <c r="L23" s="30">
        <v>1601.38</v>
      </c>
      <c r="M23" s="30">
        <v>40.159999999999997</v>
      </c>
      <c r="N23" s="30">
        <f t="shared" si="5"/>
        <v>7790.68</v>
      </c>
    </row>
    <row r="24" spans="1:14" ht="39.75" customHeight="1" x14ac:dyDescent="0.35">
      <c r="A24" s="36" t="s">
        <v>57</v>
      </c>
      <c r="B24" s="29">
        <v>5501.4</v>
      </c>
      <c r="C24" s="29">
        <v>5501.4</v>
      </c>
      <c r="D24" s="29">
        <v>5501.4</v>
      </c>
      <c r="E24" s="29">
        <v>5501.4</v>
      </c>
      <c r="F24" s="29">
        <v>5501.4</v>
      </c>
      <c r="G24" s="29">
        <v>5501.4</v>
      </c>
      <c r="H24" s="29">
        <v>6073.8</v>
      </c>
      <c r="I24" s="29">
        <v>6073.8</v>
      </c>
      <c r="J24" s="29">
        <v>6073.8</v>
      </c>
      <c r="K24" s="29">
        <v>6073.8</v>
      </c>
      <c r="L24" s="29">
        <v>6073.8</v>
      </c>
      <c r="M24" s="29">
        <v>6073.8</v>
      </c>
      <c r="N24" s="29">
        <f t="shared" si="1"/>
        <v>69451.200000000012</v>
      </c>
    </row>
    <row r="25" spans="1:14" ht="22.5" customHeight="1" x14ac:dyDescent="0.35">
      <c r="A25" s="36" t="s">
        <v>25</v>
      </c>
      <c r="B25" s="29">
        <f>B4+B9+B15+B24+B19+B20</f>
        <v>26249.199999999997</v>
      </c>
      <c r="C25" s="29">
        <f t="shared" ref="C25:N25" si="6">C4+C9+C15+C24+C19+C20</f>
        <v>26262.45</v>
      </c>
      <c r="D25" s="29">
        <f t="shared" si="6"/>
        <v>21905.66</v>
      </c>
      <c r="E25" s="29">
        <f t="shared" si="6"/>
        <v>22090.320000000003</v>
      </c>
      <c r="F25" s="29">
        <f t="shared" si="6"/>
        <v>19816.499999999996</v>
      </c>
      <c r="G25" s="29">
        <f t="shared" si="6"/>
        <v>18843.61</v>
      </c>
      <c r="H25" s="29">
        <f t="shared" si="6"/>
        <v>19387.310000000001</v>
      </c>
      <c r="I25" s="29">
        <f t="shared" si="6"/>
        <v>24593.43</v>
      </c>
      <c r="J25" s="29">
        <f t="shared" si="6"/>
        <v>22338.35</v>
      </c>
      <c r="K25" s="29">
        <f t="shared" si="6"/>
        <v>41204.97</v>
      </c>
      <c r="L25" s="29">
        <f t="shared" si="6"/>
        <v>21008.92</v>
      </c>
      <c r="M25" s="29">
        <f t="shared" si="6"/>
        <v>20141.809999999998</v>
      </c>
      <c r="N25" s="29">
        <f t="shared" si="6"/>
        <v>283842.53000000003</v>
      </c>
    </row>
    <row r="26" spans="1:14" ht="15.75" x14ac:dyDescent="0.25">
      <c r="A26" s="89" t="s">
        <v>58</v>
      </c>
      <c r="B26" s="89"/>
      <c r="C26" s="89"/>
      <c r="D26" s="37"/>
      <c r="E26" s="37"/>
      <c r="F26" s="37"/>
      <c r="G26" s="47"/>
      <c r="H26" s="37"/>
      <c r="I26" s="37"/>
      <c r="J26" s="37"/>
      <c r="K26" s="37"/>
      <c r="L26" s="90" t="s">
        <v>29</v>
      </c>
      <c r="M26" s="90"/>
      <c r="N26" s="90"/>
    </row>
    <row r="27" spans="1:14" ht="15.75" x14ac:dyDescent="0.2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 x14ac:dyDescent="0.25">
      <c r="A28" s="89" t="s">
        <v>27</v>
      </c>
      <c r="B28" s="89"/>
      <c r="C28" s="89"/>
      <c r="D28" s="37"/>
      <c r="E28" s="37"/>
      <c r="F28" s="37"/>
      <c r="G28" s="37"/>
      <c r="H28" s="37"/>
      <c r="I28" s="37"/>
      <c r="J28" s="37"/>
      <c r="K28" s="37"/>
      <c r="L28" s="90" t="s">
        <v>33</v>
      </c>
      <c r="M28" s="90"/>
      <c r="N28" s="90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54" t="s">
        <v>51</v>
      </c>
      <c r="C1" s="54"/>
      <c r="D1" s="54"/>
      <c r="E1" s="54"/>
      <c r="F1" s="5"/>
      <c r="G1" s="5"/>
    </row>
    <row r="2" spans="1:7" ht="15.75" x14ac:dyDescent="0.25">
      <c r="B2" s="54"/>
      <c r="C2" s="54" t="s">
        <v>52</v>
      </c>
      <c r="D2" s="54"/>
      <c r="E2" s="54"/>
      <c r="F2" s="5"/>
      <c r="G2" s="5"/>
    </row>
    <row r="3" spans="1:7" ht="15.75" x14ac:dyDescent="0.25">
      <c r="B3" s="54" t="s">
        <v>40</v>
      </c>
      <c r="C3" s="54"/>
      <c r="D3" s="54"/>
      <c r="E3" s="54"/>
      <c r="F3" s="5"/>
      <c r="G3" s="5"/>
    </row>
    <row r="4" spans="1:7" x14ac:dyDescent="0.25">
      <c r="A4" s="48" t="s">
        <v>41</v>
      </c>
      <c r="B4" s="48" t="s">
        <v>41</v>
      </c>
      <c r="C4" s="48"/>
      <c r="D4" s="48" t="s">
        <v>42</v>
      </c>
      <c r="E4" s="48" t="s">
        <v>43</v>
      </c>
    </row>
    <row r="5" spans="1:7" x14ac:dyDescent="0.25">
      <c r="A5" s="49" t="s">
        <v>44</v>
      </c>
      <c r="B5" s="49" t="s">
        <v>45</v>
      </c>
      <c r="C5" s="49" t="s">
        <v>46</v>
      </c>
      <c r="D5" s="49" t="s">
        <v>47</v>
      </c>
      <c r="E5" s="49" t="s">
        <v>48</v>
      </c>
    </row>
    <row r="6" spans="1:7" x14ac:dyDescent="0.25">
      <c r="A6" s="40"/>
      <c r="B6" s="40"/>
      <c r="C6" s="50"/>
      <c r="D6" s="51"/>
      <c r="E6" s="40"/>
    </row>
    <row r="7" spans="1:7" x14ac:dyDescent="0.25">
      <c r="A7" s="40"/>
      <c r="B7" s="40"/>
      <c r="C7" s="50"/>
      <c r="D7" s="51"/>
      <c r="E7" s="52"/>
    </row>
    <row r="8" spans="1:7" x14ac:dyDescent="0.25">
      <c r="A8" s="40"/>
      <c r="B8" s="40"/>
      <c r="C8" s="50"/>
      <c r="D8" s="51"/>
      <c r="E8" s="40"/>
    </row>
    <row r="9" spans="1:7" x14ac:dyDescent="0.25">
      <c r="A9" s="40"/>
      <c r="B9" s="40"/>
      <c r="C9" s="50"/>
      <c r="D9" s="51"/>
      <c r="E9" s="40"/>
    </row>
    <row r="10" spans="1:7" x14ac:dyDescent="0.25">
      <c r="A10" s="40"/>
      <c r="B10" s="40"/>
      <c r="C10" s="50"/>
      <c r="D10" s="51"/>
      <c r="E10" s="40"/>
    </row>
    <row r="11" spans="1:7" x14ac:dyDescent="0.25">
      <c r="A11" s="40"/>
      <c r="B11" s="40"/>
      <c r="C11" s="50"/>
      <c r="D11" s="51"/>
      <c r="E11" s="40"/>
    </row>
    <row r="12" spans="1:7" x14ac:dyDescent="0.25">
      <c r="A12" s="40"/>
      <c r="B12" s="40"/>
      <c r="C12" s="50"/>
      <c r="D12" s="51"/>
      <c r="E12" s="40"/>
    </row>
    <row r="13" spans="1:7" x14ac:dyDescent="0.25">
      <c r="A13" s="40"/>
      <c r="B13" s="40"/>
      <c r="C13" s="50"/>
      <c r="D13" s="51"/>
      <c r="E13" s="40"/>
    </row>
    <row r="14" spans="1:7" x14ac:dyDescent="0.25">
      <c r="A14" s="40"/>
      <c r="B14" s="40"/>
      <c r="C14" s="50"/>
      <c r="D14" s="51"/>
      <c r="E14" s="40"/>
    </row>
    <row r="15" spans="1:7" x14ac:dyDescent="0.25">
      <c r="A15" s="40"/>
      <c r="B15" s="40"/>
      <c r="C15" s="50"/>
      <c r="D15" s="51"/>
      <c r="E15" s="40"/>
    </row>
    <row r="16" spans="1:7" x14ac:dyDescent="0.25">
      <c r="A16" s="40"/>
      <c r="B16" s="40"/>
      <c r="C16" s="50"/>
      <c r="D16" s="51"/>
      <c r="E16" s="40"/>
    </row>
    <row r="17" spans="1:5" x14ac:dyDescent="0.25">
      <c r="A17" s="40"/>
      <c r="B17" s="40"/>
      <c r="C17" s="50"/>
      <c r="D17" s="51"/>
      <c r="E17" s="40"/>
    </row>
    <row r="18" spans="1:5" x14ac:dyDescent="0.25">
      <c r="A18" s="40"/>
      <c r="B18" s="40"/>
      <c r="C18" s="50"/>
      <c r="D18" s="51"/>
      <c r="E18" s="40"/>
    </row>
    <row r="19" spans="1:5" x14ac:dyDescent="0.25">
      <c r="A19" s="40"/>
      <c r="B19" s="40"/>
      <c r="C19" s="50"/>
      <c r="D19" s="40"/>
      <c r="E19" s="40"/>
    </row>
    <row r="20" spans="1:5" x14ac:dyDescent="0.25">
      <c r="A20" s="40"/>
      <c r="B20" s="40"/>
      <c r="C20" s="50"/>
      <c r="D20" s="40"/>
      <c r="E20" s="40"/>
    </row>
    <row r="21" spans="1:5" x14ac:dyDescent="0.25">
      <c r="A21" s="40"/>
      <c r="B21" s="40"/>
      <c r="C21" s="50"/>
      <c r="D21" s="40"/>
      <c r="E21" s="40"/>
    </row>
    <row r="22" spans="1:5" x14ac:dyDescent="0.25">
      <c r="A22" s="40"/>
      <c r="B22" s="40"/>
      <c r="C22" s="50"/>
      <c r="D22" s="40"/>
      <c r="E22" s="40"/>
    </row>
    <row r="23" spans="1:5" x14ac:dyDescent="0.25">
      <c r="A23" s="40"/>
      <c r="B23" s="40"/>
      <c r="C23" s="50"/>
      <c r="D23" s="40"/>
      <c r="E23" s="40"/>
    </row>
    <row r="24" spans="1:5" x14ac:dyDescent="0.25">
      <c r="A24" s="40"/>
      <c r="B24" s="40"/>
      <c r="C24" s="50"/>
      <c r="D24" s="40"/>
      <c r="E24" s="40"/>
    </row>
    <row r="25" spans="1:5" x14ac:dyDescent="0.25">
      <c r="A25" s="40"/>
      <c r="B25" s="40"/>
      <c r="C25" s="50"/>
      <c r="D25" s="40"/>
      <c r="E25" s="40"/>
    </row>
    <row r="26" spans="1:5" x14ac:dyDescent="0.25">
      <c r="A26" s="40"/>
      <c r="B26" s="40"/>
      <c r="C26" s="50"/>
      <c r="D26" s="40"/>
      <c r="E26" s="40"/>
    </row>
    <row r="27" spans="1:5" x14ac:dyDescent="0.25">
      <c r="A27" s="40"/>
      <c r="B27" s="40"/>
      <c r="C27" s="50"/>
      <c r="D27" s="40"/>
      <c r="E27" s="40"/>
    </row>
    <row r="28" spans="1:5" x14ac:dyDescent="0.25">
      <c r="A28" s="40"/>
      <c r="B28" s="40"/>
      <c r="C28" s="50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27" sqref="D27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5" t="s">
        <v>60</v>
      </c>
      <c r="C1" s="85"/>
      <c r="D1" s="85"/>
    </row>
    <row r="2" spans="1:4" ht="15.75" x14ac:dyDescent="0.25">
      <c r="A2" s="6"/>
      <c r="B2" s="87" t="s">
        <v>52</v>
      </c>
      <c r="C2" s="87"/>
      <c r="D2" s="87"/>
    </row>
    <row r="3" spans="1:4" ht="15.75" x14ac:dyDescent="0.25">
      <c r="A3" s="6"/>
      <c r="B3" s="85" t="s">
        <v>49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0"/>
      <c r="B5" s="56" t="s">
        <v>7</v>
      </c>
      <c r="C5" s="60"/>
      <c r="D5" s="60"/>
    </row>
    <row r="6" spans="1:4" x14ac:dyDescent="0.25">
      <c r="A6" s="55">
        <v>1</v>
      </c>
      <c r="B6" s="55" t="s">
        <v>72</v>
      </c>
      <c r="C6" s="65">
        <v>1980.25</v>
      </c>
      <c r="D6" s="56"/>
    </row>
    <row r="7" spans="1:4" x14ac:dyDescent="0.25">
      <c r="A7" s="61"/>
      <c r="B7" s="64" t="s">
        <v>71</v>
      </c>
      <c r="C7" s="81">
        <v>1980.25</v>
      </c>
      <c r="D7" s="64">
        <v>1980.25</v>
      </c>
    </row>
    <row r="8" spans="1:4" x14ac:dyDescent="0.25">
      <c r="A8" s="61"/>
      <c r="B8" s="56" t="s">
        <v>8</v>
      </c>
      <c r="C8" s="70"/>
      <c r="D8" s="71"/>
    </row>
    <row r="9" spans="1:4" x14ac:dyDescent="0.25">
      <c r="A9" s="72">
        <v>1</v>
      </c>
      <c r="B9" s="80" t="s">
        <v>72</v>
      </c>
      <c r="C9" s="61">
        <v>3410.43</v>
      </c>
      <c r="D9" s="64">
        <v>5390.68</v>
      </c>
    </row>
    <row r="10" spans="1:4" x14ac:dyDescent="0.25">
      <c r="A10" s="73"/>
      <c r="B10" s="82" t="s">
        <v>9</v>
      </c>
      <c r="C10" s="75"/>
      <c r="D10" s="76"/>
    </row>
    <row r="11" spans="1:4" x14ac:dyDescent="0.25">
      <c r="A11" s="61">
        <v>1</v>
      </c>
      <c r="B11" s="55" t="s">
        <v>72</v>
      </c>
      <c r="C11" s="61">
        <v>2530.3200000000002</v>
      </c>
      <c r="D11" s="61"/>
    </row>
    <row r="12" spans="1:4" x14ac:dyDescent="0.25">
      <c r="A12" s="61">
        <v>2</v>
      </c>
      <c r="B12" s="61" t="s">
        <v>77</v>
      </c>
      <c r="C12" s="61">
        <v>201.4</v>
      </c>
      <c r="D12" s="61"/>
    </row>
    <row r="13" spans="1:4" x14ac:dyDescent="0.25">
      <c r="A13" s="61"/>
      <c r="B13" s="64" t="s">
        <v>76</v>
      </c>
      <c r="C13" s="64">
        <f>SUM(C11:C12)</f>
        <v>2731.7200000000003</v>
      </c>
      <c r="D13" s="64">
        <v>8122.4</v>
      </c>
    </row>
    <row r="14" spans="1:4" x14ac:dyDescent="0.25">
      <c r="A14" s="61"/>
      <c r="B14" s="64" t="s">
        <v>10</v>
      </c>
      <c r="C14" s="64"/>
      <c r="D14" s="64"/>
    </row>
    <row r="15" spans="1:4" x14ac:dyDescent="0.25">
      <c r="A15" s="61">
        <v>1</v>
      </c>
      <c r="B15" s="61" t="s">
        <v>72</v>
      </c>
      <c r="C15" s="61">
        <v>2420.31</v>
      </c>
      <c r="D15" s="64"/>
    </row>
    <row r="16" spans="1:4" x14ac:dyDescent="0.25">
      <c r="A16" s="61">
        <v>2</v>
      </c>
      <c r="B16" s="83" t="s">
        <v>78</v>
      </c>
      <c r="C16" s="61">
        <v>323</v>
      </c>
      <c r="D16" s="61"/>
    </row>
    <row r="17" spans="1:4" x14ac:dyDescent="0.25">
      <c r="A17" s="61"/>
      <c r="B17" s="64" t="s">
        <v>79</v>
      </c>
      <c r="C17" s="64">
        <f>SUM(C15:C16)</f>
        <v>2743.31</v>
      </c>
      <c r="D17" s="64">
        <v>10865.71</v>
      </c>
    </row>
    <row r="18" spans="1:4" x14ac:dyDescent="0.25">
      <c r="A18" s="61"/>
      <c r="B18" s="64" t="s">
        <v>11</v>
      </c>
      <c r="C18" s="61"/>
      <c r="D18" s="64"/>
    </row>
    <row r="19" spans="1:4" x14ac:dyDescent="0.25">
      <c r="A19" s="61">
        <v>1</v>
      </c>
      <c r="B19" s="61" t="s">
        <v>72</v>
      </c>
      <c r="C19" s="61">
        <v>2310.29</v>
      </c>
      <c r="D19" s="61"/>
    </row>
    <row r="20" spans="1:4" x14ac:dyDescent="0.25">
      <c r="A20" s="61">
        <v>2</v>
      </c>
      <c r="B20" s="63" t="s">
        <v>77</v>
      </c>
      <c r="C20" s="61">
        <v>230.43</v>
      </c>
      <c r="D20" s="64"/>
    </row>
    <row r="21" spans="1:4" x14ac:dyDescent="0.25">
      <c r="A21" s="61"/>
      <c r="B21" s="56" t="s">
        <v>80</v>
      </c>
      <c r="C21" s="64">
        <f>SUM(C19:C20)</f>
        <v>2540.7199999999998</v>
      </c>
      <c r="D21" s="64">
        <v>13406.43</v>
      </c>
    </row>
    <row r="22" spans="1:4" x14ac:dyDescent="0.25">
      <c r="A22" s="61"/>
      <c r="B22" s="56" t="s">
        <v>12</v>
      </c>
      <c r="C22" s="61"/>
      <c r="D22" s="61"/>
    </row>
    <row r="23" spans="1:4" x14ac:dyDescent="0.25">
      <c r="A23" s="61">
        <v>1</v>
      </c>
      <c r="B23" s="55" t="s">
        <v>72</v>
      </c>
      <c r="C23" s="64">
        <v>1320.17</v>
      </c>
      <c r="D23" s="64">
        <v>14726.6</v>
      </c>
    </row>
    <row r="24" spans="1:4" x14ac:dyDescent="0.25">
      <c r="A24" s="61"/>
      <c r="B24" s="56" t="s">
        <v>13</v>
      </c>
      <c r="C24" s="61"/>
      <c r="D24" s="61"/>
    </row>
    <row r="25" spans="1:4" x14ac:dyDescent="0.25">
      <c r="A25" s="61">
        <v>1</v>
      </c>
      <c r="B25" s="55" t="s">
        <v>72</v>
      </c>
      <c r="C25" s="61">
        <v>2860.36</v>
      </c>
      <c r="D25" s="64">
        <f>C25+D23</f>
        <v>17586.96</v>
      </c>
    </row>
    <row r="26" spans="1:4" x14ac:dyDescent="0.25">
      <c r="A26" s="61"/>
      <c r="B26" s="56" t="s">
        <v>15</v>
      </c>
      <c r="C26" s="61"/>
      <c r="D26" s="61"/>
    </row>
    <row r="27" spans="1:4" x14ac:dyDescent="0.25">
      <c r="A27" s="61">
        <v>1</v>
      </c>
      <c r="B27" s="55" t="s">
        <v>86</v>
      </c>
      <c r="C27" s="61">
        <v>130</v>
      </c>
      <c r="D27" s="64">
        <f>C27+D25</f>
        <v>17716.96</v>
      </c>
    </row>
    <row r="28" spans="1:4" x14ac:dyDescent="0.25">
      <c r="A28" s="61"/>
      <c r="B28" s="55"/>
      <c r="C28" s="61"/>
      <c r="D28" s="61"/>
    </row>
    <row r="29" spans="1:4" x14ac:dyDescent="0.25">
      <c r="A29" s="61"/>
      <c r="B29" s="64"/>
      <c r="C29" s="64"/>
      <c r="D29" s="64"/>
    </row>
    <row r="30" spans="1:4" x14ac:dyDescent="0.25">
      <c r="A30" s="61"/>
      <c r="B30" s="77"/>
      <c r="C30" s="61"/>
      <c r="D30" s="61"/>
    </row>
    <row r="31" spans="1:4" x14ac:dyDescent="0.25">
      <c r="A31" s="61"/>
      <c r="B31" s="63"/>
      <c r="C31" s="61"/>
      <c r="D31" s="61"/>
    </row>
    <row r="32" spans="1:4" x14ac:dyDescent="0.25">
      <c r="A32" s="61"/>
      <c r="B32" s="55"/>
      <c r="C32" s="61"/>
      <c r="D32" s="64"/>
    </row>
    <row r="33" spans="1:4" x14ac:dyDescent="0.25">
      <c r="A33" s="61"/>
      <c r="B33" s="77"/>
      <c r="C33" s="64"/>
      <c r="D33" s="6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2021-01-25T09:49:24Z</dcterms:modified>
</cp:coreProperties>
</file>